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19440" windowHeight="11160"/>
  </bookViews>
  <sheets>
    <sheet name="Invoice" sheetId="1" r:id="rId1"/>
  </sheets>
  <externalReferences>
    <externalReference r:id="rId2"/>
  </externalReferences>
  <definedNames>
    <definedName name="_xlnm._FilterDatabase" localSheetId="0" hidden="1">Invoice!$A$3:$L$3</definedName>
    <definedName name="_xlnm.Print_Titles" localSheetId="0">Invoice!$2:$3</definedName>
  </definedNames>
  <calcPr calcId="144525"/>
</workbook>
</file>

<file path=xl/calcChain.xml><?xml version="1.0" encoding="utf-8"?>
<calcChain xmlns="http://schemas.openxmlformats.org/spreadsheetml/2006/main">
  <c r="G78" i="1" l="1"/>
  <c r="I76" i="1"/>
  <c r="H76" i="1"/>
  <c r="K76" i="1" s="1"/>
  <c r="I75" i="1"/>
  <c r="H75" i="1"/>
  <c r="K75" i="1" s="1"/>
  <c r="I74" i="1"/>
  <c r="H74" i="1"/>
  <c r="K74" i="1" s="1"/>
  <c r="I73" i="1"/>
  <c r="H73" i="1"/>
  <c r="K73" i="1" s="1"/>
  <c r="I72" i="1"/>
  <c r="H72" i="1"/>
  <c r="K72" i="1" s="1"/>
  <c r="I71" i="1"/>
  <c r="H71" i="1"/>
  <c r="K71" i="1" s="1"/>
  <c r="I70" i="1"/>
  <c r="H70" i="1"/>
  <c r="K70" i="1" s="1"/>
  <c r="I69" i="1"/>
  <c r="H69" i="1"/>
  <c r="K69" i="1" s="1"/>
  <c r="I68" i="1"/>
  <c r="H68" i="1"/>
  <c r="K68" i="1" s="1"/>
  <c r="I67" i="1"/>
  <c r="H67" i="1"/>
  <c r="K67" i="1" s="1"/>
  <c r="I66" i="1"/>
  <c r="H66" i="1"/>
  <c r="K66" i="1" s="1"/>
  <c r="I65" i="1"/>
  <c r="H65" i="1"/>
  <c r="K65" i="1" s="1"/>
  <c r="I64" i="1"/>
  <c r="H64" i="1"/>
  <c r="K64" i="1" s="1"/>
  <c r="I63" i="1"/>
  <c r="H63" i="1"/>
  <c r="K63" i="1" s="1"/>
  <c r="I62" i="1"/>
  <c r="H62" i="1"/>
  <c r="K62" i="1" s="1"/>
  <c r="I61" i="1"/>
  <c r="H61" i="1"/>
  <c r="K61" i="1" s="1"/>
  <c r="I60" i="1"/>
  <c r="H60" i="1"/>
  <c r="K60" i="1" s="1"/>
  <c r="I59" i="1"/>
  <c r="H59" i="1"/>
  <c r="K59" i="1" s="1"/>
  <c r="I58" i="1"/>
  <c r="H58" i="1"/>
  <c r="K58" i="1" s="1"/>
  <c r="I57" i="1"/>
  <c r="H57" i="1"/>
  <c r="K57" i="1" s="1"/>
  <c r="I56" i="1"/>
  <c r="H56" i="1"/>
  <c r="K56" i="1" s="1"/>
  <c r="I55" i="1"/>
  <c r="H55" i="1"/>
  <c r="K55" i="1" s="1"/>
  <c r="I54" i="1"/>
  <c r="H54" i="1"/>
  <c r="K54" i="1" s="1"/>
  <c r="I53" i="1"/>
  <c r="H53" i="1"/>
  <c r="K53" i="1" s="1"/>
  <c r="I52" i="1"/>
  <c r="H52" i="1"/>
  <c r="K52" i="1" s="1"/>
  <c r="I51" i="1"/>
  <c r="H51" i="1"/>
  <c r="K51" i="1" s="1"/>
  <c r="I50" i="1"/>
  <c r="H50" i="1"/>
  <c r="K50" i="1" s="1"/>
  <c r="I49" i="1"/>
  <c r="H49" i="1"/>
  <c r="K49" i="1" s="1"/>
  <c r="I48" i="1"/>
  <c r="H48" i="1"/>
  <c r="K48" i="1" s="1"/>
  <c r="I47" i="1"/>
  <c r="H47" i="1"/>
  <c r="K47" i="1" s="1"/>
  <c r="I46" i="1"/>
  <c r="H46" i="1"/>
  <c r="K46" i="1" s="1"/>
  <c r="I45" i="1"/>
  <c r="H45" i="1"/>
  <c r="K45" i="1" s="1"/>
  <c r="I44" i="1"/>
  <c r="H44" i="1"/>
  <c r="K44" i="1" s="1"/>
  <c r="I43" i="1"/>
  <c r="H43" i="1"/>
  <c r="K43" i="1" s="1"/>
  <c r="I42" i="1"/>
  <c r="H42" i="1"/>
  <c r="K42" i="1" s="1"/>
  <c r="I41" i="1"/>
  <c r="H41" i="1"/>
  <c r="K41" i="1" s="1"/>
  <c r="I40" i="1"/>
  <c r="H40" i="1"/>
  <c r="K40" i="1" s="1"/>
  <c r="I39" i="1"/>
  <c r="H39" i="1"/>
  <c r="K39" i="1" s="1"/>
  <c r="I38" i="1"/>
  <c r="H38" i="1"/>
  <c r="K38" i="1" s="1"/>
  <c r="I37" i="1"/>
  <c r="H37" i="1"/>
  <c r="K37" i="1" s="1"/>
  <c r="I36" i="1"/>
  <c r="H36" i="1"/>
  <c r="K36" i="1" s="1"/>
  <c r="I35" i="1"/>
  <c r="H35" i="1"/>
  <c r="K35" i="1" s="1"/>
  <c r="I34" i="1"/>
  <c r="H34" i="1"/>
  <c r="K34" i="1" s="1"/>
  <c r="I33" i="1"/>
  <c r="H33" i="1"/>
  <c r="K33" i="1" s="1"/>
  <c r="I32" i="1"/>
  <c r="H32" i="1"/>
  <c r="K32" i="1" s="1"/>
  <c r="I31" i="1"/>
  <c r="H31" i="1"/>
  <c r="K31" i="1" s="1"/>
  <c r="I30" i="1"/>
  <c r="H30" i="1"/>
  <c r="K30" i="1" s="1"/>
  <c r="I29" i="1"/>
  <c r="H29" i="1"/>
  <c r="K29" i="1" s="1"/>
  <c r="I28" i="1"/>
  <c r="H28" i="1"/>
  <c r="K28" i="1" s="1"/>
  <c r="I27" i="1"/>
  <c r="H27" i="1"/>
  <c r="K27" i="1" s="1"/>
  <c r="I26" i="1"/>
  <c r="H26" i="1"/>
  <c r="K26" i="1" s="1"/>
  <c r="I25" i="1"/>
  <c r="H25" i="1"/>
  <c r="K25" i="1" s="1"/>
  <c r="I24" i="1"/>
  <c r="H24" i="1"/>
  <c r="K24" i="1" s="1"/>
  <c r="I23" i="1"/>
  <c r="H23" i="1"/>
  <c r="K23" i="1" s="1"/>
  <c r="I22" i="1"/>
  <c r="H22" i="1"/>
  <c r="K22" i="1" s="1"/>
  <c r="I21" i="1"/>
  <c r="H21" i="1"/>
  <c r="K21" i="1" s="1"/>
  <c r="I20" i="1"/>
  <c r="H20" i="1"/>
  <c r="K20" i="1" s="1"/>
  <c r="I19" i="1"/>
  <c r="H19" i="1"/>
  <c r="K19" i="1" s="1"/>
  <c r="I18" i="1"/>
  <c r="H18" i="1"/>
  <c r="K18" i="1" s="1"/>
  <c r="I17" i="1"/>
  <c r="H17" i="1"/>
  <c r="K17" i="1" s="1"/>
  <c r="I16" i="1"/>
  <c r="H16" i="1"/>
  <c r="K16" i="1" s="1"/>
  <c r="I15" i="1"/>
  <c r="H15" i="1"/>
  <c r="K15" i="1" s="1"/>
  <c r="I14" i="1"/>
  <c r="H14" i="1"/>
  <c r="K14" i="1" s="1"/>
  <c r="I13" i="1"/>
  <c r="H13" i="1"/>
  <c r="K13" i="1" s="1"/>
  <c r="I12" i="1"/>
  <c r="H12" i="1"/>
  <c r="K12" i="1" s="1"/>
  <c r="I11" i="1"/>
  <c r="H11" i="1"/>
  <c r="K11" i="1" s="1"/>
  <c r="I10" i="1"/>
  <c r="H10" i="1"/>
  <c r="K10" i="1" s="1"/>
  <c r="I9" i="1"/>
  <c r="H9" i="1"/>
  <c r="K9" i="1" s="1"/>
  <c r="I8" i="1"/>
  <c r="H8" i="1"/>
  <c r="K8" i="1" s="1"/>
  <c r="I7" i="1"/>
  <c r="H7" i="1"/>
  <c r="K7" i="1" s="1"/>
  <c r="I6" i="1"/>
  <c r="H6" i="1"/>
  <c r="K6" i="1" s="1"/>
  <c r="I5" i="1"/>
  <c r="H5" i="1"/>
  <c r="K5" i="1" s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I4" i="1"/>
  <c r="H4" i="1"/>
  <c r="K4" i="1" l="1"/>
  <c r="K77" i="1" s="1"/>
</calcChain>
</file>

<file path=xl/sharedStrings.xml><?xml version="1.0" encoding="utf-8"?>
<sst xmlns="http://schemas.openxmlformats.org/spreadsheetml/2006/main" count="382" uniqueCount="219">
  <si>
    <t>Thanking you for your business.
PRAGATI LOGISTICS</t>
  </si>
  <si>
    <t>INV. NO.</t>
  </si>
  <si>
    <t>SL.</t>
  </si>
  <si>
    <t>HML</t>
  </si>
  <si>
    <t>LR CH.</t>
  </si>
  <si>
    <t>DATE</t>
  </si>
  <si>
    <t>LR NO.</t>
  </si>
  <si>
    <t>FROM</t>
  </si>
  <si>
    <t>DESTINATION</t>
  </si>
  <si>
    <t>CASE</t>
  </si>
  <si>
    <t>RATE</t>
  </si>
  <si>
    <t>AMT.</t>
  </si>
  <si>
    <t>CTC</t>
  </si>
  <si>
    <t>SORO</t>
  </si>
  <si>
    <t>BALIAPAL</t>
  </si>
  <si>
    <t>SUNABEDA</t>
  </si>
  <si>
    <t>NAYAGARH</t>
  </si>
  <si>
    <t>JHARSUGUDA</t>
  </si>
  <si>
    <t>BOLANGIR</t>
  </si>
  <si>
    <t>KENDRAPARA</t>
  </si>
  <si>
    <t>NUAPATNA</t>
  </si>
  <si>
    <t>JAGATSINGHPUR</t>
  </si>
  <si>
    <t>PURI</t>
  </si>
  <si>
    <t>DHENKANAL</t>
  </si>
  <si>
    <t>JAJPUR TOWN</t>
  </si>
  <si>
    <t>KEONJHAR</t>
  </si>
  <si>
    <t>RAIRANGPUR</t>
  </si>
  <si>
    <t>AUL</t>
  </si>
  <si>
    <t>TANGI</t>
  </si>
  <si>
    <t>SALIPUR</t>
  </si>
  <si>
    <t>SANTHAR</t>
  </si>
  <si>
    <t>RAJ SUNAKHALA</t>
  </si>
  <si>
    <t>JASIPUR</t>
  </si>
  <si>
    <t>BALAKATI</t>
  </si>
  <si>
    <t>TURUMUNGA</t>
  </si>
  <si>
    <t>BOUDH</t>
  </si>
  <si>
    <t>SIMILIA</t>
  </si>
  <si>
    <t>NIMAPARA</t>
  </si>
  <si>
    <t>JALESWAR</t>
  </si>
  <si>
    <t>INVOICE
PRAGATI LOGISTICS,SAMANTA SAHI KHUNTIA LANE,8984191006
GST No: 21AGHPB9356M1Z9</t>
  </si>
  <si>
    <t>KORAPUT</t>
  </si>
  <si>
    <t>010</t>
  </si>
  <si>
    <t>46</t>
  </si>
  <si>
    <t>60</t>
  </si>
  <si>
    <t>59</t>
  </si>
  <si>
    <t>MUNIGUDA</t>
  </si>
  <si>
    <t>098</t>
  </si>
  <si>
    <t>151</t>
  </si>
  <si>
    <t>158</t>
  </si>
  <si>
    <t>174</t>
  </si>
  <si>
    <t>220</t>
  </si>
  <si>
    <t>226</t>
  </si>
  <si>
    <t>Kindly, verify &amp; confirm within 7 days, else GST will be filed by 20th APRIL, 2024. 
GST to be paid by Consignor under Reverse Charge Mechanism(RCM) as per GST.</t>
  </si>
  <si>
    <t>01/3/2024</t>
  </si>
  <si>
    <t>PL/DO/24596</t>
  </si>
  <si>
    <t>393</t>
  </si>
  <si>
    <t>PL/DO/24606</t>
  </si>
  <si>
    <t>357</t>
  </si>
  <si>
    <t>PL/DO/24618</t>
  </si>
  <si>
    <t>349</t>
  </si>
  <si>
    <t>PL/MA/20849</t>
  </si>
  <si>
    <t>386</t>
  </si>
  <si>
    <t>PL/MA/20850</t>
  </si>
  <si>
    <t>350</t>
  </si>
  <si>
    <t>PL/MA/20851</t>
  </si>
  <si>
    <t>359</t>
  </si>
  <si>
    <t>PL/MA/20853</t>
  </si>
  <si>
    <t>358</t>
  </si>
  <si>
    <t>PL/MA/20854</t>
  </si>
  <si>
    <t>355</t>
  </si>
  <si>
    <t>PL/MA/20899</t>
  </si>
  <si>
    <t>389</t>
  </si>
  <si>
    <t>PL/MA/20900</t>
  </si>
  <si>
    <t>383</t>
  </si>
  <si>
    <t>PL/MA/20904</t>
  </si>
  <si>
    <t>351</t>
  </si>
  <si>
    <t>KARANJIA</t>
  </si>
  <si>
    <t>02/3/2024</t>
  </si>
  <si>
    <t>PL/DO/24785</t>
  </si>
  <si>
    <t>400</t>
  </si>
  <si>
    <t>PL/MA/21040</t>
  </si>
  <si>
    <t>396</t>
  </si>
  <si>
    <t>03/3/2024</t>
  </si>
  <si>
    <t>PL/DO/24686</t>
  </si>
  <si>
    <t>356</t>
  </si>
  <si>
    <t>PL/DO/24784</t>
  </si>
  <si>
    <t>398</t>
  </si>
  <si>
    <t>06/3/2024</t>
  </si>
  <si>
    <t>PL/DO/25097</t>
  </si>
  <si>
    <t>09</t>
  </si>
  <si>
    <t>PL/DO/25098</t>
  </si>
  <si>
    <t>7</t>
  </si>
  <si>
    <t>PL/DO/25105</t>
  </si>
  <si>
    <t>13</t>
  </si>
  <si>
    <t>BHUBANESWAR</t>
  </si>
  <si>
    <t>PL/MA/21231</t>
  </si>
  <si>
    <t>006</t>
  </si>
  <si>
    <t>PL/MA/21232</t>
  </si>
  <si>
    <t>07/3/2024</t>
  </si>
  <si>
    <t>PL/MA/21387</t>
  </si>
  <si>
    <t>022</t>
  </si>
  <si>
    <t>09/3/2024</t>
  </si>
  <si>
    <t>PL/DO/25337</t>
  </si>
  <si>
    <t>376</t>
  </si>
  <si>
    <t>PL/DO/25338</t>
  </si>
  <si>
    <t>32</t>
  </si>
  <si>
    <t>PL/DO/25339</t>
  </si>
  <si>
    <t>30</t>
  </si>
  <si>
    <t>PL/MA/21490</t>
  </si>
  <si>
    <t>036</t>
  </si>
  <si>
    <t>PL/MA/21492</t>
  </si>
  <si>
    <t>027</t>
  </si>
  <si>
    <t>11/3/2024</t>
  </si>
  <si>
    <t>PL/DO/25445</t>
  </si>
  <si>
    <t>031</t>
  </si>
  <si>
    <t>13/3/2024</t>
  </si>
  <si>
    <t>PL/DO/25554</t>
  </si>
  <si>
    <t>PL/MA/21640</t>
  </si>
  <si>
    <t>048</t>
  </si>
  <si>
    <t>14/3/2024</t>
  </si>
  <si>
    <t>PL/DO/25667</t>
  </si>
  <si>
    <t>44</t>
  </si>
  <si>
    <t>15/3/2024</t>
  </si>
  <si>
    <t>PL/DO/25776</t>
  </si>
  <si>
    <t>PL/DO/25777</t>
  </si>
  <si>
    <t>62</t>
  </si>
  <si>
    <t>PL/DO/25778</t>
  </si>
  <si>
    <t>75</t>
  </si>
  <si>
    <t>PL/DO/25820</t>
  </si>
  <si>
    <t>PL/MA/21803</t>
  </si>
  <si>
    <t>081</t>
  </si>
  <si>
    <t>PL/MA/21805</t>
  </si>
  <si>
    <t>078</t>
  </si>
  <si>
    <t>PL/MA/21806</t>
  </si>
  <si>
    <t>065</t>
  </si>
  <si>
    <t>PL/MA/21813</t>
  </si>
  <si>
    <t>066</t>
  </si>
  <si>
    <t>PL/MA/21831</t>
  </si>
  <si>
    <t>076</t>
  </si>
  <si>
    <t>PL/MA/21832</t>
  </si>
  <si>
    <t>077</t>
  </si>
  <si>
    <t>16/3/2024</t>
  </si>
  <si>
    <t>PL/DO/25895</t>
  </si>
  <si>
    <t>94</t>
  </si>
  <si>
    <t>PL/MA/21867</t>
  </si>
  <si>
    <t>093</t>
  </si>
  <si>
    <t>18/3/2024</t>
  </si>
  <si>
    <t>PL/MA/21900</t>
  </si>
  <si>
    <t>19/3/2024</t>
  </si>
  <si>
    <t>PL/DO/26040</t>
  </si>
  <si>
    <t>106</t>
  </si>
  <si>
    <t>20/3/2024</t>
  </si>
  <si>
    <t>PL/DO/26118</t>
  </si>
  <si>
    <t>112</t>
  </si>
  <si>
    <t>PL/DO/26119</t>
  </si>
  <si>
    <t>117</t>
  </si>
  <si>
    <t>PL/MA/22028</t>
  </si>
  <si>
    <t>109</t>
  </si>
  <si>
    <t>21/3/2024</t>
  </si>
  <si>
    <t>PL/DO/26199</t>
  </si>
  <si>
    <t>126</t>
  </si>
  <si>
    <t>TIGIRIA</t>
  </si>
  <si>
    <t>PL/DO/26200</t>
  </si>
  <si>
    <t>128</t>
  </si>
  <si>
    <t>22/3/2024</t>
  </si>
  <si>
    <t>PL/DO/26279</t>
  </si>
  <si>
    <t>135</t>
  </si>
  <si>
    <t>PL/MA/22085</t>
  </si>
  <si>
    <t>137</t>
  </si>
  <si>
    <t>PL/MA/22142</t>
  </si>
  <si>
    <t>142</t>
  </si>
  <si>
    <t>23/3/2024</t>
  </si>
  <si>
    <t>PL/DO/26348</t>
  </si>
  <si>
    <t>PL/DO/26372</t>
  </si>
  <si>
    <t>145</t>
  </si>
  <si>
    <t>PL/MA/22204</t>
  </si>
  <si>
    <t>147</t>
  </si>
  <si>
    <t>PL/MA/22244</t>
  </si>
  <si>
    <t>146</t>
  </si>
  <si>
    <t>25/3/2024</t>
  </si>
  <si>
    <t>PL/DO/26441</t>
  </si>
  <si>
    <t>161</t>
  </si>
  <si>
    <t>PL/MA/22258</t>
  </si>
  <si>
    <t>167</t>
  </si>
  <si>
    <t>PL/MA/22270</t>
  </si>
  <si>
    <t>PL/MA/22311</t>
  </si>
  <si>
    <t>173</t>
  </si>
  <si>
    <t>DEOGARH</t>
  </si>
  <si>
    <t>27/3/2024</t>
  </si>
  <si>
    <t>PL/DO/26538</t>
  </si>
  <si>
    <t>180</t>
  </si>
  <si>
    <t>PL/DO/26539</t>
  </si>
  <si>
    <t>177</t>
  </si>
  <si>
    <t>PL/DO/26542</t>
  </si>
  <si>
    <t>178</t>
  </si>
  <si>
    <t>28/3/2024</t>
  </si>
  <si>
    <t>PL/DO/26618</t>
  </si>
  <si>
    <t>192</t>
  </si>
  <si>
    <t>PL/MA/22412</t>
  </si>
  <si>
    <t>29/3/2024</t>
  </si>
  <si>
    <t>PL/MA/22463</t>
  </si>
  <si>
    <t>3-200</t>
  </si>
  <si>
    <t>PURUNAKATAK</t>
  </si>
  <si>
    <t>30/3/2024</t>
  </si>
  <si>
    <t>PL/DO/26775</t>
  </si>
  <si>
    <t>209</t>
  </si>
  <si>
    <t>PL/DO/26776</t>
  </si>
  <si>
    <t>224</t>
  </si>
  <si>
    <t>PL/DO/26783</t>
  </si>
  <si>
    <t>PL/MA/22525</t>
  </si>
  <si>
    <t>212</t>
  </si>
  <si>
    <t>PL/MA/22526</t>
  </si>
  <si>
    <t>PL/MA/22538</t>
  </si>
  <si>
    <t>232</t>
  </si>
  <si>
    <t>PL/MA/22539</t>
  </si>
  <si>
    <t>231</t>
  </si>
  <si>
    <t>(RUPEES THIRTY NINE THOUSAND SIX HUNDRED FORTY FOUR ONLY)</t>
  </si>
  <si>
    <t xml:space="preserve">
TO,
M/S NAMOKAR ENTERPRISES
Address:MAHATAB ROAD H.O- R C SWAIN BEHIND SANGAM CINEMA ARUNODAYA MARKET MADHUPATNA CUTTACK,9337297151
GST No: 21AFPPP9944L1ZP
</t>
  </si>
  <si>
    <t xml:space="preserve">Bill Date:  31/03/2024
Bill NO : 42849
Total Amount: 39644.00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</si>
</sst>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0" xfId="0" applyNumberFormat="1" applyFont="1" applyAlignment="1">
      <alignment horizontal="center" vertical="center" wrapText="1"/>
    </xf>
    <xf numFmtId="2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vertical="center" wrapText="1"/>
    </xf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0" fontId="2" fillId="0" borderId="1" xfId="0" applyNumberFormat="1" applyFont="1" applyBorder="1"/>
    <xf numFmtId="2" fontId="0" fillId="0" borderId="1" xfId="0" applyNumberFormat="1" applyFont="1" applyBorder="1"/>
    <xf numFmtId="0" fontId="0" fillId="0" borderId="0" xfId="0" applyNumberFormat="1" applyFont="1" applyAlignment="1">
      <alignment horizontal="center"/>
    </xf>
    <xf numFmtId="2" fontId="0" fillId="0" borderId="0" xfId="0" applyNumberFormat="1" applyFont="1"/>
    <xf numFmtId="2" fontId="1" fillId="0" borderId="1" xfId="0" applyNumberFormat="1" applyFont="1" applyBorder="1" applyAlignment="1">
      <alignment horizontal="right" vertical="center"/>
    </xf>
    <xf numFmtId="0" fontId="1" fillId="0" borderId="1" xfId="0" applyNumberFormat="1" applyFont="1" applyBorder="1" applyAlignment="1">
      <alignment horizontal="left" wrapText="1"/>
    </xf>
    <xf numFmtId="0" fontId="1" fillId="0" borderId="1" xfId="0" applyNumberFormat="1" applyFont="1" applyBorder="1" applyAlignment="1">
      <alignment horizontal="left" vertical="center" wrapText="1"/>
    </xf>
    <xf numFmtId="0" fontId="0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vertical="center"/>
    </xf>
    <xf numFmtId="0" fontId="1" fillId="0" borderId="3" xfId="0" applyNumberFormat="1" applyFont="1" applyBorder="1" applyAlignment="1">
      <alignment horizontal="right" vertical="center"/>
    </xf>
    <xf numFmtId="0" fontId="1" fillId="0" borderId="4" xfId="0" applyNumberFormat="1" applyFont="1" applyBorder="1" applyAlignment="1">
      <alignment horizontal="right" vertical="center"/>
    </xf>
  </cellXfs>
  <cellStyles count="1">
    <cellStyle name="Normal" xfId="0" builtinId="0"/>
  </cellStyles>
  <dxfs count="1"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</xdr:colOff>
      <xdr:row>0</xdr:row>
      <xdr:rowOff>9525</xdr:rowOff>
    </xdr:from>
    <xdr:to>
      <xdr:col>6</xdr:col>
      <xdr:colOff>180975</xdr:colOff>
      <xdr:row>0</xdr:row>
      <xdr:rowOff>876301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4" y="9525"/>
          <a:ext cx="4467226" cy="86677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</sheetNames>
    <sheetDataSet>
      <sheetData sheetId="0"/>
      <sheetData sheetId="1">
        <row r="4">
          <cell r="C4" t="str">
            <v>DHENKANAL</v>
          </cell>
          <cell r="D4">
            <v>53</v>
          </cell>
          <cell r="E4">
            <v>58</v>
          </cell>
          <cell r="F4">
            <v>58</v>
          </cell>
        </row>
        <row r="5">
          <cell r="C5" t="str">
            <v>JAGATSINGHPUR</v>
          </cell>
          <cell r="D5">
            <v>53</v>
          </cell>
          <cell r="E5">
            <v>58</v>
          </cell>
          <cell r="F5">
            <v>58</v>
          </cell>
        </row>
        <row r="6">
          <cell r="C6" t="str">
            <v>JATNI</v>
          </cell>
          <cell r="D6">
            <v>53</v>
          </cell>
          <cell r="E6">
            <v>58</v>
          </cell>
          <cell r="F6">
            <v>58</v>
          </cell>
        </row>
        <row r="7">
          <cell r="C7" t="str">
            <v>PURI</v>
          </cell>
          <cell r="D7">
            <v>53</v>
          </cell>
          <cell r="E7">
            <v>58</v>
          </cell>
          <cell r="F7">
            <v>58</v>
          </cell>
        </row>
        <row r="8">
          <cell r="C8" t="str">
            <v>KENDRAPARA</v>
          </cell>
          <cell r="D8">
            <v>53</v>
          </cell>
          <cell r="E8">
            <v>58</v>
          </cell>
          <cell r="F8">
            <v>58</v>
          </cell>
        </row>
        <row r="9">
          <cell r="C9" t="str">
            <v>SORO</v>
          </cell>
          <cell r="D9">
            <v>53</v>
          </cell>
          <cell r="E9">
            <v>58</v>
          </cell>
          <cell r="F9">
            <v>58</v>
          </cell>
        </row>
        <row r="10">
          <cell r="C10" t="str">
            <v>NAYAGARH</v>
          </cell>
          <cell r="D10">
            <v>53</v>
          </cell>
          <cell r="E10">
            <v>58</v>
          </cell>
          <cell r="F10">
            <v>58</v>
          </cell>
        </row>
        <row r="11">
          <cell r="C11" t="str">
            <v>NIMAPARA</v>
          </cell>
          <cell r="D11">
            <v>53</v>
          </cell>
          <cell r="E11">
            <v>58</v>
          </cell>
          <cell r="F11">
            <v>58</v>
          </cell>
        </row>
        <row r="12">
          <cell r="C12" t="str">
            <v>KEONJHAR</v>
          </cell>
          <cell r="D12">
            <v>53</v>
          </cell>
          <cell r="E12">
            <v>58</v>
          </cell>
          <cell r="F12">
            <v>58</v>
          </cell>
        </row>
        <row r="13">
          <cell r="C13" t="str">
            <v>JAJPUR ROAD</v>
          </cell>
          <cell r="D13">
            <v>53</v>
          </cell>
          <cell r="E13">
            <v>58</v>
          </cell>
          <cell r="F13">
            <v>58</v>
          </cell>
        </row>
        <row r="14">
          <cell r="C14" t="str">
            <v>TANGI</v>
          </cell>
          <cell r="D14">
            <v>53</v>
          </cell>
          <cell r="E14">
            <v>58</v>
          </cell>
          <cell r="F14">
            <v>58</v>
          </cell>
        </row>
        <row r="15">
          <cell r="C15" t="str">
            <v>BALAKATI</v>
          </cell>
          <cell r="D15">
            <v>53</v>
          </cell>
          <cell r="E15">
            <v>58</v>
          </cell>
          <cell r="F15">
            <v>58</v>
          </cell>
        </row>
        <row r="16">
          <cell r="C16" t="str">
            <v>JAJPUR TOWN</v>
          </cell>
          <cell r="D16">
            <v>53</v>
          </cell>
          <cell r="E16">
            <v>58</v>
          </cell>
          <cell r="F16">
            <v>58</v>
          </cell>
        </row>
        <row r="17">
          <cell r="C17" t="str">
            <v>SALIPUR</v>
          </cell>
          <cell r="D17">
            <v>53</v>
          </cell>
          <cell r="E17">
            <v>58</v>
          </cell>
          <cell r="F17">
            <v>58</v>
          </cell>
        </row>
        <row r="18">
          <cell r="C18" t="str">
            <v>NUAPATNA</v>
          </cell>
          <cell r="D18">
            <v>53</v>
          </cell>
          <cell r="E18">
            <v>58</v>
          </cell>
          <cell r="F18">
            <v>58</v>
          </cell>
        </row>
        <row r="19">
          <cell r="C19" t="str">
            <v>BHUBAN</v>
          </cell>
          <cell r="D19">
            <v>53</v>
          </cell>
          <cell r="E19">
            <v>58</v>
          </cell>
          <cell r="F19">
            <v>58</v>
          </cell>
        </row>
        <row r="20">
          <cell r="C20" t="str">
            <v>BOLANGIR</v>
          </cell>
          <cell r="D20">
            <v>53</v>
          </cell>
          <cell r="E20">
            <v>58</v>
          </cell>
          <cell r="F20">
            <v>58</v>
          </cell>
        </row>
        <row r="21">
          <cell r="C21" t="str">
            <v>JHARSUGUDA</v>
          </cell>
          <cell r="D21">
            <v>53</v>
          </cell>
          <cell r="E21">
            <v>58</v>
          </cell>
          <cell r="F21">
            <v>58</v>
          </cell>
        </row>
        <row r="22">
          <cell r="C22" t="str">
            <v>SIMILIA</v>
          </cell>
          <cell r="D22">
            <v>53</v>
          </cell>
          <cell r="E22">
            <v>58</v>
          </cell>
          <cell r="F22">
            <v>58</v>
          </cell>
        </row>
        <row r="23">
          <cell r="C23" t="str">
            <v>GAMBHARIMUNDA</v>
          </cell>
          <cell r="D23">
            <v>53</v>
          </cell>
          <cell r="E23">
            <v>58</v>
          </cell>
          <cell r="F23">
            <v>58</v>
          </cell>
        </row>
        <row r="24">
          <cell r="C24" t="str">
            <v>SANTHAR</v>
          </cell>
          <cell r="D24">
            <v>53</v>
          </cell>
          <cell r="E24">
            <v>58</v>
          </cell>
          <cell r="F24">
            <v>58</v>
          </cell>
        </row>
        <row r="25">
          <cell r="C25" t="str">
            <v>ADASPUR</v>
          </cell>
          <cell r="D25">
            <v>53</v>
          </cell>
          <cell r="E25">
            <v>58</v>
          </cell>
          <cell r="F25">
            <v>58</v>
          </cell>
        </row>
        <row r="26">
          <cell r="C26" t="str">
            <v>AUL</v>
          </cell>
          <cell r="D26">
            <v>53</v>
          </cell>
          <cell r="E26">
            <v>58</v>
          </cell>
          <cell r="F26">
            <v>58</v>
          </cell>
        </row>
        <row r="27">
          <cell r="C27" t="str">
            <v>BRAHMANJHARILO</v>
          </cell>
          <cell r="D27">
            <v>53</v>
          </cell>
          <cell r="E27">
            <v>58</v>
          </cell>
          <cell r="F27">
            <v>58</v>
          </cell>
        </row>
        <row r="28">
          <cell r="C28" t="str">
            <v>RAJ SUNAKHALA</v>
          </cell>
          <cell r="E28">
            <v>58</v>
          </cell>
          <cell r="F28">
            <v>58</v>
          </cell>
        </row>
        <row r="29">
          <cell r="C29" t="str">
            <v>DASPALLA</v>
          </cell>
          <cell r="E29">
            <v>58</v>
          </cell>
          <cell r="F29">
            <v>58</v>
          </cell>
        </row>
        <row r="30">
          <cell r="C30" t="str">
            <v>BEGUNIA</v>
          </cell>
          <cell r="E30">
            <v>58</v>
          </cell>
          <cell r="F30">
            <v>58</v>
          </cell>
        </row>
        <row r="31">
          <cell r="C31" t="str">
            <v>RAIRANGPUR</v>
          </cell>
          <cell r="D31">
            <v>53</v>
          </cell>
          <cell r="E31">
            <v>58</v>
          </cell>
          <cell r="F31">
            <v>80</v>
          </cell>
        </row>
        <row r="32">
          <cell r="C32" t="str">
            <v>KARANJIA</v>
          </cell>
          <cell r="D32">
            <v>53</v>
          </cell>
          <cell r="E32">
            <v>58</v>
          </cell>
          <cell r="F32">
            <v>80</v>
          </cell>
        </row>
        <row r="33">
          <cell r="C33" t="str">
            <v>BOUDH</v>
          </cell>
          <cell r="D33">
            <v>53</v>
          </cell>
          <cell r="E33">
            <v>58</v>
          </cell>
          <cell r="F33">
            <v>80</v>
          </cell>
        </row>
        <row r="34">
          <cell r="C34" t="str">
            <v>TURUMUNGA</v>
          </cell>
          <cell r="E34">
            <v>58</v>
          </cell>
          <cell r="F34">
            <v>80</v>
          </cell>
        </row>
        <row r="35">
          <cell r="C35" t="str">
            <v>BALIAPAL</v>
          </cell>
          <cell r="D35">
            <v>53</v>
          </cell>
          <cell r="E35">
            <v>58</v>
          </cell>
          <cell r="F35">
            <v>85</v>
          </cell>
        </row>
        <row r="36">
          <cell r="C36" t="str">
            <v>JASIPUR</v>
          </cell>
          <cell r="D36">
            <v>53</v>
          </cell>
          <cell r="E36">
            <v>58</v>
          </cell>
          <cell r="F36">
            <v>85</v>
          </cell>
        </row>
        <row r="37">
          <cell r="C37" t="str">
            <v>CHANDANESWAR</v>
          </cell>
          <cell r="D37">
            <v>53</v>
          </cell>
          <cell r="E37">
            <v>58</v>
          </cell>
          <cell r="F37">
            <v>85</v>
          </cell>
        </row>
        <row r="38">
          <cell r="C38" t="str">
            <v>BUGUDA</v>
          </cell>
          <cell r="E38">
            <v>58</v>
          </cell>
          <cell r="F38">
            <v>90</v>
          </cell>
        </row>
        <row r="39">
          <cell r="C39" t="str">
            <v>REDHAKHOL</v>
          </cell>
          <cell r="D39">
            <v>53</v>
          </cell>
          <cell r="E39">
            <v>58</v>
          </cell>
          <cell r="F39">
            <v>100</v>
          </cell>
        </row>
        <row r="40">
          <cell r="C40" t="str">
            <v>SUNABEDA</v>
          </cell>
          <cell r="D40">
            <v>53</v>
          </cell>
          <cell r="E40">
            <v>58</v>
          </cell>
          <cell r="F40">
            <v>100</v>
          </cell>
        </row>
        <row r="41">
          <cell r="C41" t="str">
            <v>KHARIAR ROAD</v>
          </cell>
          <cell r="D41">
            <v>53</v>
          </cell>
          <cell r="E41">
            <v>58</v>
          </cell>
          <cell r="F41">
            <v>100</v>
          </cell>
        </row>
        <row r="42">
          <cell r="C42" t="str">
            <v>KORAPUT</v>
          </cell>
          <cell r="D42">
            <v>53</v>
          </cell>
          <cell r="E42">
            <v>58</v>
          </cell>
          <cell r="F42">
            <v>100</v>
          </cell>
        </row>
        <row r="43">
          <cell r="C43" t="str">
            <v>NABARANGPUR</v>
          </cell>
          <cell r="E43">
            <v>58</v>
          </cell>
          <cell r="F43">
            <v>100</v>
          </cell>
        </row>
        <row r="44">
          <cell r="C44" t="str">
            <v>MUNIGUDA</v>
          </cell>
          <cell r="D44">
            <v>53</v>
          </cell>
          <cell r="E44">
            <v>58</v>
          </cell>
          <cell r="F44">
            <v>120</v>
          </cell>
        </row>
        <row r="45">
          <cell r="C45" t="str">
            <v>ANGUL</v>
          </cell>
          <cell r="D45">
            <v>53</v>
          </cell>
          <cell r="E45">
            <v>58</v>
          </cell>
          <cell r="F45">
            <v>58</v>
          </cell>
        </row>
        <row r="46">
          <cell r="C46" t="str">
            <v>BALASORE</v>
          </cell>
          <cell r="D46">
            <v>53</v>
          </cell>
          <cell r="E46">
            <v>58</v>
          </cell>
          <cell r="F46">
            <v>58</v>
          </cell>
        </row>
        <row r="47">
          <cell r="C47" t="str">
            <v>BERHAMPUR</v>
          </cell>
          <cell r="D47">
            <v>53</v>
          </cell>
          <cell r="E47">
            <v>58</v>
          </cell>
          <cell r="F47">
            <v>58</v>
          </cell>
        </row>
        <row r="48">
          <cell r="C48" t="str">
            <v>BHADRAK</v>
          </cell>
          <cell r="D48">
            <v>53</v>
          </cell>
          <cell r="E48">
            <v>58</v>
          </cell>
          <cell r="F48">
            <v>58</v>
          </cell>
        </row>
        <row r="49">
          <cell r="C49" t="str">
            <v>BHUBANESWAR</v>
          </cell>
          <cell r="D49">
            <v>53</v>
          </cell>
          <cell r="E49">
            <v>58</v>
          </cell>
          <cell r="F49">
            <v>58</v>
          </cell>
        </row>
        <row r="50">
          <cell r="C50" t="str">
            <v>KHURDA</v>
          </cell>
          <cell r="D50">
            <v>53</v>
          </cell>
          <cell r="E50">
            <v>58</v>
          </cell>
          <cell r="F50">
            <v>58</v>
          </cell>
        </row>
        <row r="51">
          <cell r="C51" t="str">
            <v>PARADEEP</v>
          </cell>
          <cell r="D51">
            <v>53</v>
          </cell>
          <cell r="E51">
            <v>58</v>
          </cell>
          <cell r="F51">
            <v>58</v>
          </cell>
        </row>
        <row r="52">
          <cell r="C52" t="str">
            <v>SAMBALPUR</v>
          </cell>
          <cell r="D52">
            <v>53</v>
          </cell>
          <cell r="E52">
            <v>58</v>
          </cell>
          <cell r="F52">
            <v>58</v>
          </cell>
        </row>
        <row r="53">
          <cell r="C53" t="str">
            <v>TALCHER</v>
          </cell>
          <cell r="D53">
            <v>53</v>
          </cell>
          <cell r="E53">
            <v>58</v>
          </cell>
          <cell r="F53">
            <v>58</v>
          </cell>
        </row>
        <row r="54">
          <cell r="C54" t="str">
            <v>BARIPADA</v>
          </cell>
          <cell r="D54">
            <v>53</v>
          </cell>
          <cell r="E54">
            <v>58</v>
          </cell>
          <cell r="F54">
            <v>58</v>
          </cell>
        </row>
        <row r="55">
          <cell r="C55" t="str">
            <v>JARKA</v>
          </cell>
          <cell r="D55">
            <v>53</v>
          </cell>
          <cell r="E55">
            <v>58</v>
          </cell>
          <cell r="F55">
            <v>58</v>
          </cell>
        </row>
        <row r="56">
          <cell r="C56" t="str">
            <v>JALESWAR</v>
          </cell>
          <cell r="D56">
            <v>53</v>
          </cell>
          <cell r="E56">
            <v>58</v>
          </cell>
          <cell r="F56">
            <v>58</v>
          </cell>
        </row>
        <row r="57">
          <cell r="C57" t="str">
            <v>NISCHINTKOILI</v>
          </cell>
          <cell r="D57">
            <v>53</v>
          </cell>
          <cell r="E57">
            <v>58</v>
          </cell>
          <cell r="F57">
            <v>58</v>
          </cell>
        </row>
        <row r="58">
          <cell r="C58" t="str">
            <v>BALUGAON</v>
          </cell>
          <cell r="D58">
            <v>53</v>
          </cell>
          <cell r="E58">
            <v>58</v>
          </cell>
          <cell r="F58">
            <v>58</v>
          </cell>
        </row>
        <row r="59">
          <cell r="C59" t="str">
            <v>KESHPUR</v>
          </cell>
          <cell r="D59">
            <v>53</v>
          </cell>
          <cell r="E59">
            <v>58</v>
          </cell>
        </row>
        <row r="60">
          <cell r="C60" t="str">
            <v>NAUGAON</v>
          </cell>
          <cell r="D60">
            <v>53</v>
          </cell>
          <cell r="E60">
            <v>58</v>
          </cell>
        </row>
        <row r="61">
          <cell r="C61" t="str">
            <v>NIRAKARPUR</v>
          </cell>
          <cell r="D61">
            <v>53</v>
          </cell>
          <cell r="E61">
            <v>58</v>
          </cell>
        </row>
        <row r="62">
          <cell r="C62" t="str">
            <v>SIMULIA</v>
          </cell>
          <cell r="D62">
            <v>53</v>
          </cell>
          <cell r="E62">
            <v>58</v>
          </cell>
        </row>
        <row r="63">
          <cell r="C63" t="str">
            <v>RANIGUDA</v>
          </cell>
          <cell r="D63">
            <v>53</v>
          </cell>
          <cell r="E63">
            <v>58</v>
          </cell>
        </row>
        <row r="64">
          <cell r="C64" t="str">
            <v>BETANATI</v>
          </cell>
          <cell r="D64">
            <v>53</v>
          </cell>
          <cell r="E64">
            <v>58</v>
          </cell>
        </row>
        <row r="65">
          <cell r="C65" t="str">
            <v>PUNANGA</v>
          </cell>
          <cell r="D65">
            <v>53</v>
          </cell>
          <cell r="E65">
            <v>58</v>
          </cell>
        </row>
        <row r="66">
          <cell r="C66" t="str">
            <v>SIMILIGUDA</v>
          </cell>
          <cell r="D66">
            <v>53</v>
          </cell>
          <cell r="E66">
            <v>58</v>
          </cell>
        </row>
        <row r="67">
          <cell r="C67" t="str">
            <v>MALKANGIRI</v>
          </cell>
          <cell r="D67">
            <v>53</v>
          </cell>
          <cell r="E67">
            <v>58</v>
          </cell>
        </row>
        <row r="68">
          <cell r="C68" t="str">
            <v>CHILIKA</v>
          </cell>
          <cell r="D68">
            <v>53</v>
          </cell>
          <cell r="E68">
            <v>58</v>
          </cell>
        </row>
        <row r="69">
          <cell r="C69" t="str">
            <v>TINIMUHANI</v>
          </cell>
          <cell r="D69">
            <v>53</v>
          </cell>
          <cell r="E69">
            <v>58</v>
          </cell>
        </row>
        <row r="70">
          <cell r="C70" t="str">
            <v>CHANDIKHOL</v>
          </cell>
          <cell r="D70">
            <v>53</v>
          </cell>
          <cell r="E70">
            <v>58</v>
          </cell>
        </row>
        <row r="71">
          <cell r="C71" t="str">
            <v>SANTHARA</v>
          </cell>
          <cell r="D71">
            <v>53</v>
          </cell>
          <cell r="E71">
            <v>58</v>
          </cell>
        </row>
        <row r="72">
          <cell r="C72" t="str">
            <v>BANASARA</v>
          </cell>
          <cell r="D72">
            <v>53</v>
          </cell>
          <cell r="E72">
            <v>58</v>
          </cell>
        </row>
        <row r="73">
          <cell r="C73" t="str">
            <v>BALIPADA</v>
          </cell>
          <cell r="D73">
            <v>53</v>
          </cell>
          <cell r="E73">
            <v>58</v>
          </cell>
        </row>
        <row r="74">
          <cell r="C74" t="str">
            <v>TIRTOL</v>
          </cell>
          <cell r="D74">
            <v>53</v>
          </cell>
          <cell r="E74">
            <v>58</v>
          </cell>
        </row>
        <row r="75">
          <cell r="C75" t="str">
            <v>GUNUPUR</v>
          </cell>
          <cell r="D75">
            <v>53</v>
          </cell>
          <cell r="E75">
            <v>58</v>
          </cell>
          <cell r="F75">
            <v>100</v>
          </cell>
        </row>
        <row r="76">
          <cell r="C76" t="str">
            <v>PARALAKHEMUNDI</v>
          </cell>
          <cell r="D76">
            <v>53</v>
          </cell>
          <cell r="E76">
            <v>58</v>
          </cell>
        </row>
        <row r="77">
          <cell r="C77" t="str">
            <v>ROURKELA</v>
          </cell>
          <cell r="D77">
            <v>53</v>
          </cell>
          <cell r="E77">
            <v>58</v>
          </cell>
        </row>
        <row r="78">
          <cell r="C78" t="str">
            <v>RAHAMA</v>
          </cell>
          <cell r="D78">
            <v>53</v>
          </cell>
          <cell r="E78">
            <v>58</v>
          </cell>
        </row>
        <row r="79">
          <cell r="C79" t="str">
            <v>BARI</v>
          </cell>
          <cell r="D79">
            <v>53</v>
          </cell>
          <cell r="E79">
            <v>58</v>
          </cell>
        </row>
        <row r="80">
          <cell r="C80" t="str">
            <v>TIGIRIA</v>
          </cell>
          <cell r="D80">
            <v>53</v>
          </cell>
          <cell r="E80">
            <v>58</v>
          </cell>
          <cell r="F80">
            <v>58</v>
          </cell>
        </row>
        <row r="81">
          <cell r="C81" t="str">
            <v>AGARPADA</v>
          </cell>
          <cell r="D81">
            <v>53</v>
          </cell>
          <cell r="E81">
            <v>58</v>
          </cell>
        </row>
        <row r="82">
          <cell r="C82" t="str">
            <v>BANSA</v>
          </cell>
          <cell r="D82">
            <v>53</v>
          </cell>
          <cell r="E82">
            <v>58</v>
          </cell>
        </row>
        <row r="83">
          <cell r="C83" t="str">
            <v>KANTIGADIA</v>
          </cell>
          <cell r="D83">
            <v>53</v>
          </cell>
          <cell r="E83">
            <v>58</v>
          </cell>
        </row>
        <row r="84">
          <cell r="C84" t="str">
            <v>ANANDPUR</v>
          </cell>
          <cell r="D84">
            <v>53</v>
          </cell>
          <cell r="E84">
            <v>58</v>
          </cell>
          <cell r="F84">
            <v>58</v>
          </cell>
        </row>
        <row r="85">
          <cell r="C85" t="str">
            <v>DEOGARH</v>
          </cell>
          <cell r="D85">
            <v>53</v>
          </cell>
          <cell r="E85">
            <v>58</v>
          </cell>
          <cell r="F85">
            <v>120</v>
          </cell>
        </row>
        <row r="86">
          <cell r="C86" t="str">
            <v>RAYAGADA</v>
          </cell>
          <cell r="D86">
            <v>53</v>
          </cell>
          <cell r="E86">
            <v>58</v>
          </cell>
        </row>
        <row r="87">
          <cell r="C87" t="str">
            <v>KESINGA</v>
          </cell>
          <cell r="D87">
            <v>53</v>
          </cell>
          <cell r="E87">
            <v>58</v>
          </cell>
        </row>
        <row r="88">
          <cell r="C88" t="str">
            <v>KUAKHIA</v>
          </cell>
          <cell r="D88">
            <v>53</v>
          </cell>
          <cell r="E88">
            <v>58</v>
          </cell>
        </row>
        <row r="89">
          <cell r="C89" t="str">
            <v>PHULBANI</v>
          </cell>
          <cell r="E89">
            <v>58</v>
          </cell>
          <cell r="F89">
            <v>80</v>
          </cell>
        </row>
        <row r="90">
          <cell r="C90" t="str">
            <v>PURUNAKATAK</v>
          </cell>
          <cell r="E90">
            <v>58</v>
          </cell>
          <cell r="F90">
            <v>80</v>
          </cell>
        </row>
        <row r="91">
          <cell r="C91" t="str">
            <v>JAYPATNA</v>
          </cell>
          <cell r="E91">
            <v>58</v>
          </cell>
        </row>
        <row r="92">
          <cell r="C92" t="str">
            <v>BHANJANAGAR</v>
          </cell>
          <cell r="E92">
            <v>58</v>
          </cell>
        </row>
        <row r="93">
          <cell r="C93" t="str">
            <v>PADMAPUR</v>
          </cell>
          <cell r="E93">
            <v>58</v>
          </cell>
        </row>
        <row r="94">
          <cell r="C94" t="str">
            <v>RAJPUR JALESWAR</v>
          </cell>
          <cell r="E94">
            <v>58</v>
          </cell>
        </row>
        <row r="95">
          <cell r="C95" t="str">
            <v>UMERKOT</v>
          </cell>
          <cell r="E95">
            <v>58</v>
          </cell>
        </row>
        <row r="96">
          <cell r="C96" t="str">
            <v>SIKO</v>
          </cell>
          <cell r="E96">
            <v>58</v>
          </cell>
        </row>
        <row r="97">
          <cell r="C97" t="str">
            <v>PHULNAKHARA</v>
          </cell>
          <cell r="E97">
            <v>58</v>
          </cell>
          <cell r="F97">
            <v>58</v>
          </cell>
        </row>
        <row r="98">
          <cell r="C98" t="str">
            <v>PATTAMUNDAI</v>
          </cell>
          <cell r="F98">
            <v>58</v>
          </cell>
        </row>
        <row r="99">
          <cell r="C99" t="str">
            <v>PADMAPUR (BARGARH)</v>
          </cell>
          <cell r="F99">
            <v>100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0"/>
  <sheetViews>
    <sheetView tabSelected="1" workbookViewId="0">
      <selection sqref="A1:G1"/>
    </sheetView>
  </sheetViews>
  <sheetFormatPr defaultRowHeight="15"/>
  <cols>
    <col min="1" max="1" width="4.28515625" style="1" customWidth="1"/>
    <col min="2" max="2" width="9.7109375" style="1" bestFit="1" customWidth="1"/>
    <col min="3" max="3" width="12.7109375" style="1" bestFit="1" customWidth="1"/>
    <col min="4" max="4" width="9.140625" style="1" customWidth="1"/>
    <col min="5" max="5" width="6.42578125" style="1" bestFit="1" customWidth="1"/>
    <col min="6" max="6" width="22.140625" style="1" bestFit="1" customWidth="1"/>
    <col min="7" max="7" width="5.85546875" style="1" customWidth="1"/>
    <col min="8" max="8" width="6.5703125" style="2" customWidth="1"/>
    <col min="9" max="9" width="5.85546875" style="2" customWidth="1"/>
    <col min="10" max="10" width="6.42578125" style="2" bestFit="1" customWidth="1"/>
    <col min="11" max="11" width="8.5703125" style="2" bestFit="1" customWidth="1"/>
    <col min="12" max="16384" width="9.140625" style="1"/>
  </cols>
  <sheetData>
    <row r="1" spans="1:17" ht="83.25" customHeight="1">
      <c r="A1" s="17"/>
      <c r="B1" s="17"/>
      <c r="C1" s="17"/>
      <c r="D1" s="17"/>
      <c r="E1" s="17"/>
      <c r="F1" s="17"/>
      <c r="G1" s="17"/>
      <c r="H1" s="18" t="s">
        <v>39</v>
      </c>
      <c r="I1" s="18"/>
      <c r="J1" s="18"/>
      <c r="K1" s="18"/>
    </row>
    <row r="2" spans="1:17" ht="84.75" customHeight="1">
      <c r="A2" s="16" t="s">
        <v>217</v>
      </c>
      <c r="B2" s="16"/>
      <c r="C2" s="16"/>
      <c r="D2" s="16"/>
      <c r="E2" s="16"/>
      <c r="F2" s="16"/>
      <c r="G2" s="16"/>
      <c r="H2" s="18" t="s">
        <v>218</v>
      </c>
      <c r="I2" s="18"/>
      <c r="J2" s="18"/>
      <c r="K2" s="18"/>
      <c r="Q2" s="2"/>
    </row>
    <row r="3" spans="1:17" s="4" customFormat="1">
      <c r="A3" s="7" t="s">
        <v>2</v>
      </c>
      <c r="B3" s="7" t="s">
        <v>5</v>
      </c>
      <c r="C3" s="7" t="s">
        <v>6</v>
      </c>
      <c r="D3" s="7" t="s">
        <v>1</v>
      </c>
      <c r="E3" s="7" t="s">
        <v>7</v>
      </c>
      <c r="F3" s="7" t="s">
        <v>8</v>
      </c>
      <c r="G3" s="7" t="s">
        <v>9</v>
      </c>
      <c r="H3" s="5" t="s">
        <v>10</v>
      </c>
      <c r="I3" s="5" t="s">
        <v>3</v>
      </c>
      <c r="J3" s="5" t="s">
        <v>4</v>
      </c>
      <c r="K3" s="5" t="s">
        <v>11</v>
      </c>
    </row>
    <row r="4" spans="1:17" s="4" customFormat="1">
      <c r="A4" s="8">
        <v>1</v>
      </c>
      <c r="B4" s="9" t="s">
        <v>53</v>
      </c>
      <c r="C4" s="9" t="s">
        <v>54</v>
      </c>
      <c r="D4" s="9" t="s">
        <v>55</v>
      </c>
      <c r="E4" s="10" t="s">
        <v>12</v>
      </c>
      <c r="F4" s="9" t="s">
        <v>20</v>
      </c>
      <c r="G4" s="9">
        <v>8</v>
      </c>
      <c r="H4" s="11">
        <f>VLOOKUP(F4,'[1]NAMKAR '!$C$4:$F$105,4,FALSE)</f>
        <v>58</v>
      </c>
      <c r="I4" s="11">
        <f t="shared" ref="I4:I35" si="0">G4*1</f>
        <v>8</v>
      </c>
      <c r="J4" s="11">
        <v>25</v>
      </c>
      <c r="K4" s="11">
        <f t="shared" ref="K4:K35" si="1">G4*H4+I4+J4</f>
        <v>497</v>
      </c>
    </row>
    <row r="5" spans="1:17" s="4" customFormat="1">
      <c r="A5" s="8">
        <f>A4+1</f>
        <v>2</v>
      </c>
      <c r="B5" s="9" t="s">
        <v>53</v>
      </c>
      <c r="C5" s="9" t="s">
        <v>56</v>
      </c>
      <c r="D5" s="9" t="s">
        <v>57</v>
      </c>
      <c r="E5" s="10" t="s">
        <v>12</v>
      </c>
      <c r="F5" s="9" t="s">
        <v>23</v>
      </c>
      <c r="G5" s="9">
        <v>8</v>
      </c>
      <c r="H5" s="11">
        <f>VLOOKUP(F5,'[1]NAMKAR '!$C$4:$F$105,4,FALSE)</f>
        <v>58</v>
      </c>
      <c r="I5" s="11">
        <f t="shared" si="0"/>
        <v>8</v>
      </c>
      <c r="J5" s="11">
        <v>25</v>
      </c>
      <c r="K5" s="11">
        <f t="shared" si="1"/>
        <v>497</v>
      </c>
    </row>
    <row r="6" spans="1:17" s="4" customFormat="1">
      <c r="A6" s="8">
        <f t="shared" ref="A6:A69" si="2">A5+1</f>
        <v>3</v>
      </c>
      <c r="B6" s="9" t="s">
        <v>53</v>
      </c>
      <c r="C6" s="9" t="s">
        <v>58</v>
      </c>
      <c r="D6" s="9" t="s">
        <v>59</v>
      </c>
      <c r="E6" s="10" t="s">
        <v>12</v>
      </c>
      <c r="F6" s="9" t="s">
        <v>37</v>
      </c>
      <c r="G6" s="9">
        <v>21</v>
      </c>
      <c r="H6" s="11">
        <f>VLOOKUP(F6,'[1]NAMKAR '!$C$4:$F$105,4,FALSE)</f>
        <v>58</v>
      </c>
      <c r="I6" s="11">
        <f t="shared" si="0"/>
        <v>21</v>
      </c>
      <c r="J6" s="11">
        <v>25</v>
      </c>
      <c r="K6" s="11">
        <f t="shared" si="1"/>
        <v>1264</v>
      </c>
    </row>
    <row r="7" spans="1:17" s="4" customFormat="1">
      <c r="A7" s="8">
        <f t="shared" si="2"/>
        <v>4</v>
      </c>
      <c r="B7" s="9" t="s">
        <v>53</v>
      </c>
      <c r="C7" s="9" t="s">
        <v>60</v>
      </c>
      <c r="D7" s="9" t="s">
        <v>61</v>
      </c>
      <c r="E7" s="10" t="s">
        <v>12</v>
      </c>
      <c r="F7" s="9" t="s">
        <v>25</v>
      </c>
      <c r="G7" s="9">
        <v>11</v>
      </c>
      <c r="H7" s="11">
        <f>VLOOKUP(F7,'[1]NAMKAR '!$C$4:$F$105,4,FALSE)</f>
        <v>58</v>
      </c>
      <c r="I7" s="11">
        <f t="shared" si="0"/>
        <v>11</v>
      </c>
      <c r="J7" s="11">
        <v>25</v>
      </c>
      <c r="K7" s="11">
        <f t="shared" si="1"/>
        <v>674</v>
      </c>
    </row>
    <row r="8" spans="1:17" s="4" customFormat="1">
      <c r="A8" s="8">
        <f t="shared" si="2"/>
        <v>5</v>
      </c>
      <c r="B8" s="9" t="s">
        <v>53</v>
      </c>
      <c r="C8" s="9" t="s">
        <v>62</v>
      </c>
      <c r="D8" s="9" t="s">
        <v>63</v>
      </c>
      <c r="E8" s="10" t="s">
        <v>12</v>
      </c>
      <c r="F8" s="9" t="s">
        <v>38</v>
      </c>
      <c r="G8" s="9">
        <v>13</v>
      </c>
      <c r="H8" s="11">
        <f>VLOOKUP(F8,'[1]NAMKAR '!$C$4:$F$105,4,FALSE)</f>
        <v>58</v>
      </c>
      <c r="I8" s="11">
        <f t="shared" si="0"/>
        <v>13</v>
      </c>
      <c r="J8" s="11">
        <v>25</v>
      </c>
      <c r="K8" s="11">
        <f t="shared" si="1"/>
        <v>792</v>
      </c>
    </row>
    <row r="9" spans="1:17" s="4" customFormat="1">
      <c r="A9" s="8">
        <f t="shared" si="2"/>
        <v>6</v>
      </c>
      <c r="B9" s="9" t="s">
        <v>53</v>
      </c>
      <c r="C9" s="9" t="s">
        <v>64</v>
      </c>
      <c r="D9" s="9" t="s">
        <v>65</v>
      </c>
      <c r="E9" s="10" t="s">
        <v>12</v>
      </c>
      <c r="F9" s="9" t="s">
        <v>18</v>
      </c>
      <c r="G9" s="9">
        <v>6</v>
      </c>
      <c r="H9" s="11">
        <f>VLOOKUP(F9,'[1]NAMKAR '!$C$4:$F$105,4,FALSE)</f>
        <v>58</v>
      </c>
      <c r="I9" s="11">
        <f t="shared" si="0"/>
        <v>6</v>
      </c>
      <c r="J9" s="11">
        <v>25</v>
      </c>
      <c r="K9" s="11">
        <f t="shared" si="1"/>
        <v>379</v>
      </c>
    </row>
    <row r="10" spans="1:17" s="4" customFormat="1">
      <c r="A10" s="8">
        <f t="shared" si="2"/>
        <v>7</v>
      </c>
      <c r="B10" s="9" t="s">
        <v>53</v>
      </c>
      <c r="C10" s="9" t="s">
        <v>66</v>
      </c>
      <c r="D10" s="9" t="s">
        <v>67</v>
      </c>
      <c r="E10" s="10" t="s">
        <v>12</v>
      </c>
      <c r="F10" s="9" t="s">
        <v>18</v>
      </c>
      <c r="G10" s="9">
        <v>14</v>
      </c>
      <c r="H10" s="11">
        <f>VLOOKUP(F10,'[1]NAMKAR '!$C$4:$F$105,4,FALSE)</f>
        <v>58</v>
      </c>
      <c r="I10" s="11">
        <f t="shared" si="0"/>
        <v>14</v>
      </c>
      <c r="J10" s="11">
        <v>25</v>
      </c>
      <c r="K10" s="11">
        <f t="shared" si="1"/>
        <v>851</v>
      </c>
    </row>
    <row r="11" spans="1:17" s="4" customFormat="1">
      <c r="A11" s="8">
        <f t="shared" si="2"/>
        <v>8</v>
      </c>
      <c r="B11" s="9" t="s">
        <v>53</v>
      </c>
      <c r="C11" s="9" t="s">
        <v>68</v>
      </c>
      <c r="D11" s="9" t="s">
        <v>69</v>
      </c>
      <c r="E11" s="10" t="s">
        <v>12</v>
      </c>
      <c r="F11" s="9" t="s">
        <v>13</v>
      </c>
      <c r="G11" s="9">
        <v>24</v>
      </c>
      <c r="H11" s="11">
        <f>VLOOKUP(F11,'[1]NAMKAR '!$C$4:$F$105,4,FALSE)</f>
        <v>58</v>
      </c>
      <c r="I11" s="11">
        <f t="shared" si="0"/>
        <v>24</v>
      </c>
      <c r="J11" s="11">
        <v>25</v>
      </c>
      <c r="K11" s="11">
        <f t="shared" si="1"/>
        <v>1441</v>
      </c>
    </row>
    <row r="12" spans="1:17" s="4" customFormat="1">
      <c r="A12" s="8">
        <f t="shared" si="2"/>
        <v>9</v>
      </c>
      <c r="B12" s="9" t="s">
        <v>53</v>
      </c>
      <c r="C12" s="9" t="s">
        <v>70</v>
      </c>
      <c r="D12" s="9" t="s">
        <v>71</v>
      </c>
      <c r="E12" s="10" t="s">
        <v>12</v>
      </c>
      <c r="F12" s="9" t="s">
        <v>25</v>
      </c>
      <c r="G12" s="9">
        <v>3</v>
      </c>
      <c r="H12" s="11">
        <f>VLOOKUP(F12,'[1]NAMKAR '!$C$4:$F$105,4,FALSE)</f>
        <v>58</v>
      </c>
      <c r="I12" s="11">
        <f t="shared" si="0"/>
        <v>3</v>
      </c>
      <c r="J12" s="11">
        <v>25</v>
      </c>
      <c r="K12" s="11">
        <f t="shared" si="1"/>
        <v>202</v>
      </c>
    </row>
    <row r="13" spans="1:17" s="4" customFormat="1">
      <c r="A13" s="8">
        <f t="shared" si="2"/>
        <v>10</v>
      </c>
      <c r="B13" s="9" t="s">
        <v>53</v>
      </c>
      <c r="C13" s="9" t="s">
        <v>72</v>
      </c>
      <c r="D13" s="9" t="s">
        <v>73</v>
      </c>
      <c r="E13" s="10" t="s">
        <v>12</v>
      </c>
      <c r="F13" s="9" t="s">
        <v>45</v>
      </c>
      <c r="G13" s="9">
        <v>5</v>
      </c>
      <c r="H13" s="11">
        <f>VLOOKUP(F13,'[1]NAMKAR '!$C$4:$F$105,4,FALSE)</f>
        <v>120</v>
      </c>
      <c r="I13" s="11">
        <f t="shared" si="0"/>
        <v>5</v>
      </c>
      <c r="J13" s="11">
        <v>25</v>
      </c>
      <c r="K13" s="11">
        <f t="shared" si="1"/>
        <v>630</v>
      </c>
    </row>
    <row r="14" spans="1:17" s="4" customFormat="1">
      <c r="A14" s="8">
        <f t="shared" si="2"/>
        <v>11</v>
      </c>
      <c r="B14" s="9" t="s">
        <v>53</v>
      </c>
      <c r="C14" s="9" t="s">
        <v>74</v>
      </c>
      <c r="D14" s="9" t="s">
        <v>75</v>
      </c>
      <c r="E14" s="10" t="s">
        <v>12</v>
      </c>
      <c r="F14" s="9" t="s">
        <v>76</v>
      </c>
      <c r="G14" s="9">
        <v>5</v>
      </c>
      <c r="H14" s="11">
        <f>VLOOKUP(F14,'[1]NAMKAR '!$C$4:$F$105,4,FALSE)</f>
        <v>80</v>
      </c>
      <c r="I14" s="11">
        <f t="shared" si="0"/>
        <v>5</v>
      </c>
      <c r="J14" s="11">
        <v>25</v>
      </c>
      <c r="K14" s="11">
        <f t="shared" si="1"/>
        <v>430</v>
      </c>
    </row>
    <row r="15" spans="1:17" s="4" customFormat="1">
      <c r="A15" s="8">
        <f t="shared" si="2"/>
        <v>12</v>
      </c>
      <c r="B15" s="9" t="s">
        <v>77</v>
      </c>
      <c r="C15" s="9" t="s">
        <v>78</v>
      </c>
      <c r="D15" s="9" t="s">
        <v>79</v>
      </c>
      <c r="E15" s="10" t="s">
        <v>12</v>
      </c>
      <c r="F15" s="9" t="s">
        <v>22</v>
      </c>
      <c r="G15" s="9">
        <v>10</v>
      </c>
      <c r="H15" s="11">
        <f>VLOOKUP(F15,'[1]NAMKAR '!$C$4:$F$105,4,FALSE)</f>
        <v>58</v>
      </c>
      <c r="I15" s="11">
        <f t="shared" si="0"/>
        <v>10</v>
      </c>
      <c r="J15" s="11">
        <v>25</v>
      </c>
      <c r="K15" s="11">
        <f t="shared" si="1"/>
        <v>615</v>
      </c>
    </row>
    <row r="16" spans="1:17" s="4" customFormat="1">
      <c r="A16" s="8">
        <f t="shared" si="2"/>
        <v>13</v>
      </c>
      <c r="B16" s="9" t="s">
        <v>77</v>
      </c>
      <c r="C16" s="9" t="s">
        <v>80</v>
      </c>
      <c r="D16" s="9" t="s">
        <v>81</v>
      </c>
      <c r="E16" s="10" t="s">
        <v>12</v>
      </c>
      <c r="F16" s="9" t="s">
        <v>32</v>
      </c>
      <c r="G16" s="9">
        <v>4</v>
      </c>
      <c r="H16" s="11">
        <f>VLOOKUP(F16,'[1]NAMKAR '!$C$4:$F$105,4,FALSE)</f>
        <v>85</v>
      </c>
      <c r="I16" s="11">
        <f t="shared" si="0"/>
        <v>4</v>
      </c>
      <c r="J16" s="11">
        <v>25</v>
      </c>
      <c r="K16" s="11">
        <f t="shared" si="1"/>
        <v>369</v>
      </c>
    </row>
    <row r="17" spans="1:11" s="4" customFormat="1">
      <c r="A17" s="8">
        <f t="shared" si="2"/>
        <v>14</v>
      </c>
      <c r="B17" s="9" t="s">
        <v>82</v>
      </c>
      <c r="C17" s="9" t="s">
        <v>83</v>
      </c>
      <c r="D17" s="9" t="s">
        <v>84</v>
      </c>
      <c r="E17" s="10" t="s">
        <v>12</v>
      </c>
      <c r="F17" s="9" t="s">
        <v>21</v>
      </c>
      <c r="G17" s="9">
        <v>11</v>
      </c>
      <c r="H17" s="11">
        <f>VLOOKUP(F17,'[1]NAMKAR '!$C$4:$F$105,4,FALSE)</f>
        <v>58</v>
      </c>
      <c r="I17" s="11">
        <f t="shared" si="0"/>
        <v>11</v>
      </c>
      <c r="J17" s="11">
        <v>25</v>
      </c>
      <c r="K17" s="11">
        <f t="shared" si="1"/>
        <v>674</v>
      </c>
    </row>
    <row r="18" spans="1:11" s="4" customFormat="1">
      <c r="A18" s="8">
        <f t="shared" si="2"/>
        <v>15</v>
      </c>
      <c r="B18" s="9" t="s">
        <v>82</v>
      </c>
      <c r="C18" s="9" t="s">
        <v>85</v>
      </c>
      <c r="D18" s="9" t="s">
        <v>86</v>
      </c>
      <c r="E18" s="10" t="s">
        <v>12</v>
      </c>
      <c r="F18" s="9" t="s">
        <v>29</v>
      </c>
      <c r="G18" s="9">
        <v>6</v>
      </c>
      <c r="H18" s="11">
        <f>VLOOKUP(F18,'[1]NAMKAR '!$C$4:$F$105,4,FALSE)</f>
        <v>58</v>
      </c>
      <c r="I18" s="11">
        <f t="shared" si="0"/>
        <v>6</v>
      </c>
      <c r="J18" s="11">
        <v>25</v>
      </c>
      <c r="K18" s="11">
        <f t="shared" si="1"/>
        <v>379</v>
      </c>
    </row>
    <row r="19" spans="1:11" s="4" customFormat="1">
      <c r="A19" s="8">
        <f t="shared" si="2"/>
        <v>16</v>
      </c>
      <c r="B19" s="9" t="s">
        <v>87</v>
      </c>
      <c r="C19" s="9" t="s">
        <v>88</v>
      </c>
      <c r="D19" s="9" t="s">
        <v>89</v>
      </c>
      <c r="E19" s="10" t="s">
        <v>12</v>
      </c>
      <c r="F19" s="9" t="s">
        <v>19</v>
      </c>
      <c r="G19" s="9">
        <v>13</v>
      </c>
      <c r="H19" s="11">
        <f>VLOOKUP(F19,'[1]NAMKAR '!$C$4:$F$105,4,FALSE)</f>
        <v>58</v>
      </c>
      <c r="I19" s="11">
        <f t="shared" si="0"/>
        <v>13</v>
      </c>
      <c r="J19" s="11">
        <v>25</v>
      </c>
      <c r="K19" s="11">
        <f t="shared" si="1"/>
        <v>792</v>
      </c>
    </row>
    <row r="20" spans="1:11" s="4" customFormat="1">
      <c r="A20" s="8">
        <f t="shared" si="2"/>
        <v>17</v>
      </c>
      <c r="B20" s="9" t="s">
        <v>87</v>
      </c>
      <c r="C20" s="9" t="s">
        <v>90</v>
      </c>
      <c r="D20" s="9" t="s">
        <v>91</v>
      </c>
      <c r="E20" s="10" t="s">
        <v>12</v>
      </c>
      <c r="F20" s="9" t="s">
        <v>31</v>
      </c>
      <c r="G20" s="9">
        <v>3</v>
      </c>
      <c r="H20" s="11">
        <f>VLOOKUP(F20,'[1]NAMKAR '!$C$4:$F$105,4,FALSE)</f>
        <v>58</v>
      </c>
      <c r="I20" s="11">
        <f t="shared" si="0"/>
        <v>3</v>
      </c>
      <c r="J20" s="11">
        <v>25</v>
      </c>
      <c r="K20" s="11">
        <f t="shared" si="1"/>
        <v>202</v>
      </c>
    </row>
    <row r="21" spans="1:11" s="4" customFormat="1">
      <c r="A21" s="8">
        <f t="shared" si="2"/>
        <v>18</v>
      </c>
      <c r="B21" s="9" t="s">
        <v>87</v>
      </c>
      <c r="C21" s="9" t="s">
        <v>92</v>
      </c>
      <c r="D21" s="9" t="s">
        <v>93</v>
      </c>
      <c r="E21" s="10" t="s">
        <v>12</v>
      </c>
      <c r="F21" s="9" t="s">
        <v>94</v>
      </c>
      <c r="G21" s="9">
        <v>7</v>
      </c>
      <c r="H21" s="11">
        <f>VLOOKUP(F21,'[1]NAMKAR '!$C$4:$F$105,4,FALSE)</f>
        <v>58</v>
      </c>
      <c r="I21" s="11">
        <f t="shared" si="0"/>
        <v>7</v>
      </c>
      <c r="J21" s="11">
        <v>25</v>
      </c>
      <c r="K21" s="11">
        <f t="shared" si="1"/>
        <v>438</v>
      </c>
    </row>
    <row r="22" spans="1:11" s="4" customFormat="1">
      <c r="A22" s="8">
        <f t="shared" si="2"/>
        <v>19</v>
      </c>
      <c r="B22" s="9" t="s">
        <v>87</v>
      </c>
      <c r="C22" s="9" t="s">
        <v>95</v>
      </c>
      <c r="D22" s="9" t="s">
        <v>96</v>
      </c>
      <c r="E22" s="10" t="s">
        <v>12</v>
      </c>
      <c r="F22" s="9" t="s">
        <v>34</v>
      </c>
      <c r="G22" s="9">
        <v>8</v>
      </c>
      <c r="H22" s="11">
        <f>VLOOKUP(F22,'[1]NAMKAR '!$C$4:$F$105,4,FALSE)</f>
        <v>80</v>
      </c>
      <c r="I22" s="11">
        <f t="shared" si="0"/>
        <v>8</v>
      </c>
      <c r="J22" s="11">
        <v>25</v>
      </c>
      <c r="K22" s="11">
        <f t="shared" si="1"/>
        <v>673</v>
      </c>
    </row>
    <row r="23" spans="1:11" s="4" customFormat="1">
      <c r="A23" s="8">
        <f t="shared" si="2"/>
        <v>20</v>
      </c>
      <c r="B23" s="9" t="s">
        <v>87</v>
      </c>
      <c r="C23" s="9" t="s">
        <v>97</v>
      </c>
      <c r="D23" s="9" t="s">
        <v>41</v>
      </c>
      <c r="E23" s="10" t="s">
        <v>12</v>
      </c>
      <c r="F23" s="9" t="s">
        <v>25</v>
      </c>
      <c r="G23" s="9">
        <v>6</v>
      </c>
      <c r="H23" s="11">
        <f>VLOOKUP(F23,'[1]NAMKAR '!$C$4:$F$105,4,FALSE)</f>
        <v>58</v>
      </c>
      <c r="I23" s="11">
        <f t="shared" si="0"/>
        <v>6</v>
      </c>
      <c r="J23" s="11">
        <v>25</v>
      </c>
      <c r="K23" s="11">
        <f t="shared" si="1"/>
        <v>379</v>
      </c>
    </row>
    <row r="24" spans="1:11" s="4" customFormat="1">
      <c r="A24" s="8">
        <f t="shared" si="2"/>
        <v>21</v>
      </c>
      <c r="B24" s="9" t="s">
        <v>98</v>
      </c>
      <c r="C24" s="9" t="s">
        <v>99</v>
      </c>
      <c r="D24" s="9" t="s">
        <v>100</v>
      </c>
      <c r="E24" s="10" t="s">
        <v>12</v>
      </c>
      <c r="F24" s="9" t="s">
        <v>13</v>
      </c>
      <c r="G24" s="9">
        <v>5</v>
      </c>
      <c r="H24" s="11">
        <f>VLOOKUP(F24,'[1]NAMKAR '!$C$4:$F$105,4,FALSE)</f>
        <v>58</v>
      </c>
      <c r="I24" s="11">
        <f t="shared" si="0"/>
        <v>5</v>
      </c>
      <c r="J24" s="11">
        <v>25</v>
      </c>
      <c r="K24" s="11">
        <f t="shared" si="1"/>
        <v>320</v>
      </c>
    </row>
    <row r="25" spans="1:11" s="4" customFormat="1">
      <c r="A25" s="8">
        <f t="shared" si="2"/>
        <v>22</v>
      </c>
      <c r="B25" s="9" t="s">
        <v>101</v>
      </c>
      <c r="C25" s="9" t="s">
        <v>102</v>
      </c>
      <c r="D25" s="9" t="s">
        <v>103</v>
      </c>
      <c r="E25" s="10" t="s">
        <v>12</v>
      </c>
      <c r="F25" s="9" t="s">
        <v>24</v>
      </c>
      <c r="G25" s="9">
        <v>8</v>
      </c>
      <c r="H25" s="11">
        <f>VLOOKUP(F25,'[1]NAMKAR '!$C$4:$F$105,4,FALSE)</f>
        <v>58</v>
      </c>
      <c r="I25" s="11">
        <f t="shared" si="0"/>
        <v>8</v>
      </c>
      <c r="J25" s="11">
        <v>25</v>
      </c>
      <c r="K25" s="11">
        <f t="shared" si="1"/>
        <v>497</v>
      </c>
    </row>
    <row r="26" spans="1:11" s="4" customFormat="1">
      <c r="A26" s="8">
        <f t="shared" si="2"/>
        <v>23</v>
      </c>
      <c r="B26" s="9" t="s">
        <v>101</v>
      </c>
      <c r="C26" s="9" t="s">
        <v>104</v>
      </c>
      <c r="D26" s="9" t="s">
        <v>105</v>
      </c>
      <c r="E26" s="10" t="s">
        <v>12</v>
      </c>
      <c r="F26" s="9" t="s">
        <v>22</v>
      </c>
      <c r="G26" s="9">
        <v>3</v>
      </c>
      <c r="H26" s="11">
        <f>VLOOKUP(F26,'[1]NAMKAR '!$C$4:$F$105,4,FALSE)</f>
        <v>58</v>
      </c>
      <c r="I26" s="11">
        <f t="shared" si="0"/>
        <v>3</v>
      </c>
      <c r="J26" s="11">
        <v>25</v>
      </c>
      <c r="K26" s="11">
        <f t="shared" si="1"/>
        <v>202</v>
      </c>
    </row>
    <row r="27" spans="1:11" s="4" customFormat="1">
      <c r="A27" s="8">
        <f t="shared" si="2"/>
        <v>24</v>
      </c>
      <c r="B27" s="9" t="s">
        <v>101</v>
      </c>
      <c r="C27" s="9" t="s">
        <v>106</v>
      </c>
      <c r="D27" s="9" t="s">
        <v>107</v>
      </c>
      <c r="E27" s="10" t="s">
        <v>12</v>
      </c>
      <c r="F27" s="9" t="s">
        <v>16</v>
      </c>
      <c r="G27" s="9">
        <v>5</v>
      </c>
      <c r="H27" s="11">
        <f>VLOOKUP(F27,'[1]NAMKAR '!$C$4:$F$105,4,FALSE)</f>
        <v>58</v>
      </c>
      <c r="I27" s="11">
        <f t="shared" si="0"/>
        <v>5</v>
      </c>
      <c r="J27" s="11">
        <v>25</v>
      </c>
      <c r="K27" s="11">
        <f t="shared" si="1"/>
        <v>320</v>
      </c>
    </row>
    <row r="28" spans="1:11" s="4" customFormat="1">
      <c r="A28" s="8">
        <f t="shared" si="2"/>
        <v>25</v>
      </c>
      <c r="B28" s="9" t="s">
        <v>101</v>
      </c>
      <c r="C28" s="9" t="s">
        <v>108</v>
      </c>
      <c r="D28" s="9" t="s">
        <v>109</v>
      </c>
      <c r="E28" s="10" t="s">
        <v>12</v>
      </c>
      <c r="F28" s="9" t="s">
        <v>25</v>
      </c>
      <c r="G28" s="9">
        <v>4</v>
      </c>
      <c r="H28" s="11">
        <f>VLOOKUP(F28,'[1]NAMKAR '!$C$4:$F$105,4,FALSE)</f>
        <v>58</v>
      </c>
      <c r="I28" s="11">
        <f t="shared" si="0"/>
        <v>4</v>
      </c>
      <c r="J28" s="11">
        <v>25</v>
      </c>
      <c r="K28" s="11">
        <f t="shared" si="1"/>
        <v>261</v>
      </c>
    </row>
    <row r="29" spans="1:11" s="4" customFormat="1">
      <c r="A29" s="8">
        <f t="shared" si="2"/>
        <v>26</v>
      </c>
      <c r="B29" s="9" t="s">
        <v>101</v>
      </c>
      <c r="C29" s="9" t="s">
        <v>110</v>
      </c>
      <c r="D29" s="9" t="s">
        <v>111</v>
      </c>
      <c r="E29" s="10" t="s">
        <v>12</v>
      </c>
      <c r="F29" s="9" t="s">
        <v>17</v>
      </c>
      <c r="G29" s="9">
        <v>12</v>
      </c>
      <c r="H29" s="11">
        <f>VLOOKUP(F29,'[1]NAMKAR '!$C$4:$F$105,4,FALSE)</f>
        <v>58</v>
      </c>
      <c r="I29" s="11">
        <f t="shared" si="0"/>
        <v>12</v>
      </c>
      <c r="J29" s="11">
        <v>25</v>
      </c>
      <c r="K29" s="11">
        <f t="shared" si="1"/>
        <v>733</v>
      </c>
    </row>
    <row r="30" spans="1:11" s="4" customFormat="1">
      <c r="A30" s="8">
        <f t="shared" si="2"/>
        <v>27</v>
      </c>
      <c r="B30" s="9" t="s">
        <v>112</v>
      </c>
      <c r="C30" s="9" t="s">
        <v>113</v>
      </c>
      <c r="D30" s="9" t="s">
        <v>114</v>
      </c>
      <c r="E30" s="10" t="s">
        <v>12</v>
      </c>
      <c r="F30" s="9" t="s">
        <v>36</v>
      </c>
      <c r="G30" s="9">
        <v>6</v>
      </c>
      <c r="H30" s="11">
        <f>VLOOKUP(F30,'[1]NAMKAR '!$C$4:$F$105,4,FALSE)</f>
        <v>58</v>
      </c>
      <c r="I30" s="11">
        <f t="shared" si="0"/>
        <v>6</v>
      </c>
      <c r="J30" s="11">
        <v>25</v>
      </c>
      <c r="K30" s="11">
        <f t="shared" si="1"/>
        <v>379</v>
      </c>
    </row>
    <row r="31" spans="1:11" s="4" customFormat="1">
      <c r="A31" s="8">
        <f t="shared" si="2"/>
        <v>28</v>
      </c>
      <c r="B31" s="9" t="s">
        <v>115</v>
      </c>
      <c r="C31" s="9" t="s">
        <v>116</v>
      </c>
      <c r="D31" s="9" t="s">
        <v>42</v>
      </c>
      <c r="E31" s="10" t="s">
        <v>12</v>
      </c>
      <c r="F31" s="10" t="s">
        <v>28</v>
      </c>
      <c r="G31" s="9">
        <v>3</v>
      </c>
      <c r="H31" s="11">
        <f>VLOOKUP(F31,'[1]NAMKAR '!$C$4:$F$105,4,FALSE)</f>
        <v>58</v>
      </c>
      <c r="I31" s="11">
        <f t="shared" si="0"/>
        <v>3</v>
      </c>
      <c r="J31" s="11">
        <v>25</v>
      </c>
      <c r="K31" s="11">
        <f t="shared" si="1"/>
        <v>202</v>
      </c>
    </row>
    <row r="32" spans="1:11" s="4" customFormat="1">
      <c r="A32" s="8">
        <f t="shared" si="2"/>
        <v>29</v>
      </c>
      <c r="B32" s="9" t="s">
        <v>115</v>
      </c>
      <c r="C32" s="9" t="s">
        <v>117</v>
      </c>
      <c r="D32" s="9" t="s">
        <v>118</v>
      </c>
      <c r="E32" s="10" t="s">
        <v>12</v>
      </c>
      <c r="F32" s="9" t="s">
        <v>40</v>
      </c>
      <c r="G32" s="9">
        <v>5</v>
      </c>
      <c r="H32" s="11">
        <f>VLOOKUP(F32,'[1]NAMKAR '!$C$4:$F$105,4,FALSE)</f>
        <v>100</v>
      </c>
      <c r="I32" s="11">
        <f t="shared" si="0"/>
        <v>5</v>
      </c>
      <c r="J32" s="11">
        <v>25</v>
      </c>
      <c r="K32" s="11">
        <f t="shared" si="1"/>
        <v>530</v>
      </c>
    </row>
    <row r="33" spans="1:11" s="4" customFormat="1">
      <c r="A33" s="8">
        <f t="shared" si="2"/>
        <v>30</v>
      </c>
      <c r="B33" s="9" t="s">
        <v>119</v>
      </c>
      <c r="C33" s="9" t="s">
        <v>120</v>
      </c>
      <c r="D33" s="9" t="s">
        <v>121</v>
      </c>
      <c r="E33" s="10" t="s">
        <v>12</v>
      </c>
      <c r="F33" s="9" t="s">
        <v>37</v>
      </c>
      <c r="G33" s="9">
        <v>6</v>
      </c>
      <c r="H33" s="11">
        <f>VLOOKUP(F33,'[1]NAMKAR '!$C$4:$F$105,4,FALSE)</f>
        <v>58</v>
      </c>
      <c r="I33" s="11">
        <f t="shared" si="0"/>
        <v>6</v>
      </c>
      <c r="J33" s="11">
        <v>25</v>
      </c>
      <c r="K33" s="11">
        <f t="shared" si="1"/>
        <v>379</v>
      </c>
    </row>
    <row r="34" spans="1:11" s="4" customFormat="1">
      <c r="A34" s="8">
        <f t="shared" si="2"/>
        <v>31</v>
      </c>
      <c r="B34" s="9" t="s">
        <v>122</v>
      </c>
      <c r="C34" s="9" t="s">
        <v>123</v>
      </c>
      <c r="D34" s="9" t="s">
        <v>44</v>
      </c>
      <c r="E34" s="10" t="s">
        <v>12</v>
      </c>
      <c r="F34" s="9" t="s">
        <v>21</v>
      </c>
      <c r="G34" s="9">
        <v>3</v>
      </c>
      <c r="H34" s="11">
        <f>VLOOKUP(F34,'[1]NAMKAR '!$C$4:$F$105,4,FALSE)</f>
        <v>58</v>
      </c>
      <c r="I34" s="11">
        <f t="shared" si="0"/>
        <v>3</v>
      </c>
      <c r="J34" s="11">
        <v>25</v>
      </c>
      <c r="K34" s="11">
        <f t="shared" si="1"/>
        <v>202</v>
      </c>
    </row>
    <row r="35" spans="1:11" s="4" customFormat="1">
      <c r="A35" s="8">
        <f t="shared" si="2"/>
        <v>32</v>
      </c>
      <c r="B35" s="9" t="s">
        <v>122</v>
      </c>
      <c r="C35" s="9" t="s">
        <v>124</v>
      </c>
      <c r="D35" s="9" t="s">
        <v>125</v>
      </c>
      <c r="E35" s="10" t="s">
        <v>12</v>
      </c>
      <c r="F35" s="9" t="s">
        <v>30</v>
      </c>
      <c r="G35" s="9">
        <v>5</v>
      </c>
      <c r="H35" s="11">
        <f>VLOOKUP(F35,'[1]NAMKAR '!$C$4:$F$105,4,FALSE)</f>
        <v>58</v>
      </c>
      <c r="I35" s="11">
        <f t="shared" si="0"/>
        <v>5</v>
      </c>
      <c r="J35" s="11">
        <v>25</v>
      </c>
      <c r="K35" s="11">
        <f t="shared" si="1"/>
        <v>320</v>
      </c>
    </row>
    <row r="36" spans="1:11" s="4" customFormat="1">
      <c r="A36" s="8">
        <f t="shared" si="2"/>
        <v>33</v>
      </c>
      <c r="B36" s="9" t="s">
        <v>122</v>
      </c>
      <c r="C36" s="9" t="s">
        <v>126</v>
      </c>
      <c r="D36" s="9" t="s">
        <v>127</v>
      </c>
      <c r="E36" s="10" t="s">
        <v>12</v>
      </c>
      <c r="F36" s="9" t="s">
        <v>22</v>
      </c>
      <c r="G36" s="9">
        <v>8</v>
      </c>
      <c r="H36" s="11">
        <f>VLOOKUP(F36,'[1]NAMKAR '!$C$4:$F$105,4,FALSE)</f>
        <v>58</v>
      </c>
      <c r="I36" s="11">
        <f t="shared" ref="I36:I67" si="3">G36*1</f>
        <v>8</v>
      </c>
      <c r="J36" s="11">
        <v>25</v>
      </c>
      <c r="K36" s="11">
        <f t="shared" ref="K36:K67" si="4">G36*H36+I36+J36</f>
        <v>497</v>
      </c>
    </row>
    <row r="37" spans="1:11" s="4" customFormat="1">
      <c r="A37" s="8">
        <f t="shared" si="2"/>
        <v>34</v>
      </c>
      <c r="B37" s="9" t="s">
        <v>122</v>
      </c>
      <c r="C37" s="9" t="s">
        <v>128</v>
      </c>
      <c r="D37" s="9" t="s">
        <v>43</v>
      </c>
      <c r="E37" s="10" t="s">
        <v>12</v>
      </c>
      <c r="F37" s="9" t="s">
        <v>19</v>
      </c>
      <c r="G37" s="9">
        <v>14</v>
      </c>
      <c r="H37" s="11">
        <f>VLOOKUP(F37,'[1]NAMKAR '!$C$4:$F$105,4,FALSE)</f>
        <v>58</v>
      </c>
      <c r="I37" s="11">
        <f t="shared" si="3"/>
        <v>14</v>
      </c>
      <c r="J37" s="11">
        <v>25</v>
      </c>
      <c r="K37" s="11">
        <f t="shared" si="4"/>
        <v>851</v>
      </c>
    </row>
    <row r="38" spans="1:11" s="4" customFormat="1">
      <c r="A38" s="8">
        <f t="shared" si="2"/>
        <v>35</v>
      </c>
      <c r="B38" s="9" t="s">
        <v>122</v>
      </c>
      <c r="C38" s="9" t="s">
        <v>129</v>
      </c>
      <c r="D38" s="9" t="s">
        <v>130</v>
      </c>
      <c r="E38" s="10" t="s">
        <v>12</v>
      </c>
      <c r="F38" s="9" t="s">
        <v>15</v>
      </c>
      <c r="G38" s="9">
        <v>7</v>
      </c>
      <c r="H38" s="11">
        <f>VLOOKUP(F38,'[1]NAMKAR '!$C$4:$F$105,4,FALSE)</f>
        <v>100</v>
      </c>
      <c r="I38" s="11">
        <f t="shared" si="3"/>
        <v>7</v>
      </c>
      <c r="J38" s="11">
        <v>25</v>
      </c>
      <c r="K38" s="11">
        <f t="shared" si="4"/>
        <v>732</v>
      </c>
    </row>
    <row r="39" spans="1:11" s="4" customFormat="1">
      <c r="A39" s="8">
        <f t="shared" si="2"/>
        <v>36</v>
      </c>
      <c r="B39" s="9" t="s">
        <v>122</v>
      </c>
      <c r="C39" s="9" t="s">
        <v>131</v>
      </c>
      <c r="D39" s="9" t="s">
        <v>132</v>
      </c>
      <c r="E39" s="10" t="s">
        <v>12</v>
      </c>
      <c r="F39" s="9" t="s">
        <v>38</v>
      </c>
      <c r="G39" s="9">
        <v>5</v>
      </c>
      <c r="H39" s="11">
        <f>VLOOKUP(F39,'[1]NAMKAR '!$C$4:$F$105,4,FALSE)</f>
        <v>58</v>
      </c>
      <c r="I39" s="11">
        <f t="shared" si="3"/>
        <v>5</v>
      </c>
      <c r="J39" s="11">
        <v>25</v>
      </c>
      <c r="K39" s="11">
        <f t="shared" si="4"/>
        <v>320</v>
      </c>
    </row>
    <row r="40" spans="1:11" s="4" customFormat="1">
      <c r="A40" s="8">
        <f t="shared" si="2"/>
        <v>37</v>
      </c>
      <c r="B40" s="9" t="s">
        <v>122</v>
      </c>
      <c r="C40" s="9" t="s">
        <v>133</v>
      </c>
      <c r="D40" s="9" t="s">
        <v>134</v>
      </c>
      <c r="E40" s="10" t="s">
        <v>12</v>
      </c>
      <c r="F40" s="9" t="s">
        <v>14</v>
      </c>
      <c r="G40" s="9">
        <v>8</v>
      </c>
      <c r="H40" s="11">
        <f>VLOOKUP(F40,'[1]NAMKAR '!$C$4:$F$105,4,FALSE)</f>
        <v>85</v>
      </c>
      <c r="I40" s="11">
        <f t="shared" si="3"/>
        <v>8</v>
      </c>
      <c r="J40" s="11">
        <v>25</v>
      </c>
      <c r="K40" s="11">
        <f t="shared" si="4"/>
        <v>713</v>
      </c>
    </row>
    <row r="41" spans="1:11" s="4" customFormat="1">
      <c r="A41" s="8">
        <f t="shared" si="2"/>
        <v>38</v>
      </c>
      <c r="B41" s="9" t="s">
        <v>122</v>
      </c>
      <c r="C41" s="9" t="s">
        <v>135</v>
      </c>
      <c r="D41" s="9" t="s">
        <v>136</v>
      </c>
      <c r="E41" s="10" t="s">
        <v>12</v>
      </c>
      <c r="F41" s="9" t="s">
        <v>18</v>
      </c>
      <c r="G41" s="9">
        <v>5</v>
      </c>
      <c r="H41" s="11">
        <f>VLOOKUP(F41,'[1]NAMKAR '!$C$4:$F$105,4,FALSE)</f>
        <v>58</v>
      </c>
      <c r="I41" s="11">
        <f t="shared" si="3"/>
        <v>5</v>
      </c>
      <c r="J41" s="11">
        <v>25</v>
      </c>
      <c r="K41" s="11">
        <f t="shared" si="4"/>
        <v>320</v>
      </c>
    </row>
    <row r="42" spans="1:11" s="4" customFormat="1">
      <c r="A42" s="8">
        <f t="shared" si="2"/>
        <v>39</v>
      </c>
      <c r="B42" s="9" t="s">
        <v>122</v>
      </c>
      <c r="C42" s="9" t="s">
        <v>137</v>
      </c>
      <c r="D42" s="9" t="s">
        <v>138</v>
      </c>
      <c r="E42" s="10" t="s">
        <v>12</v>
      </c>
      <c r="F42" s="9" t="s">
        <v>26</v>
      </c>
      <c r="G42" s="9">
        <v>10</v>
      </c>
      <c r="H42" s="11">
        <f>VLOOKUP(F42,'[1]NAMKAR '!$C$4:$F$105,4,FALSE)</f>
        <v>80</v>
      </c>
      <c r="I42" s="11">
        <f t="shared" si="3"/>
        <v>10</v>
      </c>
      <c r="J42" s="11">
        <v>25</v>
      </c>
      <c r="K42" s="11">
        <f t="shared" si="4"/>
        <v>835</v>
      </c>
    </row>
    <row r="43" spans="1:11" s="4" customFormat="1">
      <c r="A43" s="8">
        <f t="shared" si="2"/>
        <v>40</v>
      </c>
      <c r="B43" s="9" t="s">
        <v>122</v>
      </c>
      <c r="C43" s="9" t="s">
        <v>139</v>
      </c>
      <c r="D43" s="9" t="s">
        <v>140</v>
      </c>
      <c r="E43" s="10" t="s">
        <v>12</v>
      </c>
      <c r="F43" s="9" t="s">
        <v>25</v>
      </c>
      <c r="G43" s="9">
        <v>11</v>
      </c>
      <c r="H43" s="11">
        <f>VLOOKUP(F43,'[1]NAMKAR '!$C$4:$F$105,4,FALSE)</f>
        <v>58</v>
      </c>
      <c r="I43" s="11">
        <f t="shared" si="3"/>
        <v>11</v>
      </c>
      <c r="J43" s="11">
        <v>25</v>
      </c>
      <c r="K43" s="11">
        <f t="shared" si="4"/>
        <v>674</v>
      </c>
    </row>
    <row r="44" spans="1:11" s="4" customFormat="1">
      <c r="A44" s="8">
        <f t="shared" si="2"/>
        <v>41</v>
      </c>
      <c r="B44" s="9" t="s">
        <v>141</v>
      </c>
      <c r="C44" s="9" t="s">
        <v>142</v>
      </c>
      <c r="D44" s="9" t="s">
        <v>143</v>
      </c>
      <c r="E44" s="10" t="s">
        <v>12</v>
      </c>
      <c r="F44" s="9" t="s">
        <v>30</v>
      </c>
      <c r="G44" s="9">
        <v>10</v>
      </c>
      <c r="H44" s="11">
        <f>VLOOKUP(F44,'[1]NAMKAR '!$C$4:$F$105,4,FALSE)</f>
        <v>58</v>
      </c>
      <c r="I44" s="11">
        <f t="shared" si="3"/>
        <v>10</v>
      </c>
      <c r="J44" s="11">
        <v>25</v>
      </c>
      <c r="K44" s="11">
        <f t="shared" si="4"/>
        <v>615</v>
      </c>
    </row>
    <row r="45" spans="1:11" s="4" customFormat="1">
      <c r="A45" s="8">
        <f t="shared" si="2"/>
        <v>42</v>
      </c>
      <c r="B45" s="9" t="s">
        <v>141</v>
      </c>
      <c r="C45" s="9" t="s">
        <v>144</v>
      </c>
      <c r="D45" s="9" t="s">
        <v>145</v>
      </c>
      <c r="E45" s="10" t="s">
        <v>12</v>
      </c>
      <c r="F45" s="9" t="s">
        <v>25</v>
      </c>
      <c r="G45" s="9">
        <v>4</v>
      </c>
      <c r="H45" s="11">
        <f>VLOOKUP(F45,'[1]NAMKAR '!$C$4:$F$105,4,FALSE)</f>
        <v>58</v>
      </c>
      <c r="I45" s="11">
        <f t="shared" si="3"/>
        <v>4</v>
      </c>
      <c r="J45" s="11">
        <v>25</v>
      </c>
      <c r="K45" s="11">
        <f t="shared" si="4"/>
        <v>261</v>
      </c>
    </row>
    <row r="46" spans="1:11" s="4" customFormat="1">
      <c r="A46" s="8">
        <f t="shared" si="2"/>
        <v>43</v>
      </c>
      <c r="B46" s="9" t="s">
        <v>146</v>
      </c>
      <c r="C46" s="9" t="s">
        <v>147</v>
      </c>
      <c r="D46" s="9" t="s">
        <v>46</v>
      </c>
      <c r="E46" s="10" t="s">
        <v>12</v>
      </c>
      <c r="F46" s="9" t="s">
        <v>18</v>
      </c>
      <c r="G46" s="9">
        <v>6</v>
      </c>
      <c r="H46" s="11">
        <f>VLOOKUP(F46,'[1]NAMKAR '!$C$4:$F$105,4,FALSE)</f>
        <v>58</v>
      </c>
      <c r="I46" s="11">
        <f t="shared" si="3"/>
        <v>6</v>
      </c>
      <c r="J46" s="11">
        <v>25</v>
      </c>
      <c r="K46" s="11">
        <f t="shared" si="4"/>
        <v>379</v>
      </c>
    </row>
    <row r="47" spans="1:11" s="4" customFormat="1">
      <c r="A47" s="8">
        <f t="shared" si="2"/>
        <v>44</v>
      </c>
      <c r="B47" s="9" t="s">
        <v>148</v>
      </c>
      <c r="C47" s="9" t="s">
        <v>149</v>
      </c>
      <c r="D47" s="9" t="s">
        <v>150</v>
      </c>
      <c r="E47" s="10" t="s">
        <v>12</v>
      </c>
      <c r="F47" s="9" t="s">
        <v>33</v>
      </c>
      <c r="G47" s="9">
        <v>6</v>
      </c>
      <c r="H47" s="11">
        <f>VLOOKUP(F47,'[1]NAMKAR '!$C$4:$F$105,4,FALSE)</f>
        <v>58</v>
      </c>
      <c r="I47" s="11">
        <f t="shared" si="3"/>
        <v>6</v>
      </c>
      <c r="J47" s="11">
        <v>25</v>
      </c>
      <c r="K47" s="11">
        <f t="shared" si="4"/>
        <v>379</v>
      </c>
    </row>
    <row r="48" spans="1:11" s="4" customFormat="1">
      <c r="A48" s="8">
        <f t="shared" si="2"/>
        <v>45</v>
      </c>
      <c r="B48" s="9" t="s">
        <v>151</v>
      </c>
      <c r="C48" s="9" t="s">
        <v>152</v>
      </c>
      <c r="D48" s="9" t="s">
        <v>153</v>
      </c>
      <c r="E48" s="10" t="s">
        <v>12</v>
      </c>
      <c r="F48" s="10" t="s">
        <v>28</v>
      </c>
      <c r="G48" s="9">
        <v>4</v>
      </c>
      <c r="H48" s="11">
        <f>VLOOKUP(F48,'[1]NAMKAR '!$C$4:$F$105,4,FALSE)</f>
        <v>58</v>
      </c>
      <c r="I48" s="11">
        <f t="shared" si="3"/>
        <v>4</v>
      </c>
      <c r="J48" s="11">
        <v>25</v>
      </c>
      <c r="K48" s="11">
        <f t="shared" si="4"/>
        <v>261</v>
      </c>
    </row>
    <row r="49" spans="1:11" s="4" customFormat="1">
      <c r="A49" s="8">
        <f t="shared" si="2"/>
        <v>46</v>
      </c>
      <c r="B49" s="9" t="s">
        <v>151</v>
      </c>
      <c r="C49" s="9" t="s">
        <v>154</v>
      </c>
      <c r="D49" s="9" t="s">
        <v>155</v>
      </c>
      <c r="E49" s="10" t="s">
        <v>12</v>
      </c>
      <c r="F49" s="9" t="s">
        <v>27</v>
      </c>
      <c r="G49" s="9">
        <v>4</v>
      </c>
      <c r="H49" s="11">
        <f>VLOOKUP(F49,'[1]NAMKAR '!$C$4:$F$105,4,FALSE)</f>
        <v>58</v>
      </c>
      <c r="I49" s="11">
        <f t="shared" si="3"/>
        <v>4</v>
      </c>
      <c r="J49" s="11">
        <v>25</v>
      </c>
      <c r="K49" s="11">
        <f t="shared" si="4"/>
        <v>261</v>
      </c>
    </row>
    <row r="50" spans="1:11" s="4" customFormat="1">
      <c r="A50" s="8">
        <f t="shared" si="2"/>
        <v>47</v>
      </c>
      <c r="B50" s="9" t="s">
        <v>151</v>
      </c>
      <c r="C50" s="9" t="s">
        <v>156</v>
      </c>
      <c r="D50" s="9" t="s">
        <v>157</v>
      </c>
      <c r="E50" s="10" t="s">
        <v>12</v>
      </c>
      <c r="F50" s="9" t="s">
        <v>13</v>
      </c>
      <c r="G50" s="9">
        <v>9</v>
      </c>
      <c r="H50" s="11">
        <f>VLOOKUP(F50,'[1]NAMKAR '!$C$4:$F$105,4,FALSE)</f>
        <v>58</v>
      </c>
      <c r="I50" s="11">
        <f t="shared" si="3"/>
        <v>9</v>
      </c>
      <c r="J50" s="11">
        <v>25</v>
      </c>
      <c r="K50" s="11">
        <f t="shared" si="4"/>
        <v>556</v>
      </c>
    </row>
    <row r="51" spans="1:11" s="4" customFormat="1">
      <c r="A51" s="8">
        <f t="shared" si="2"/>
        <v>48</v>
      </c>
      <c r="B51" s="9" t="s">
        <v>158</v>
      </c>
      <c r="C51" s="9" t="s">
        <v>159</v>
      </c>
      <c r="D51" s="9" t="s">
        <v>160</v>
      </c>
      <c r="E51" s="10" t="s">
        <v>12</v>
      </c>
      <c r="F51" s="9" t="s">
        <v>161</v>
      </c>
      <c r="G51" s="9">
        <v>4</v>
      </c>
      <c r="H51" s="11">
        <f>VLOOKUP(F51,'[1]NAMKAR '!$C$4:$F$105,4,FALSE)</f>
        <v>58</v>
      </c>
      <c r="I51" s="11">
        <f t="shared" si="3"/>
        <v>4</v>
      </c>
      <c r="J51" s="11">
        <v>25</v>
      </c>
      <c r="K51" s="11">
        <f t="shared" si="4"/>
        <v>261</v>
      </c>
    </row>
    <row r="52" spans="1:11" s="4" customFormat="1">
      <c r="A52" s="8">
        <f t="shared" si="2"/>
        <v>49</v>
      </c>
      <c r="B52" s="9" t="s">
        <v>158</v>
      </c>
      <c r="C52" s="9" t="s">
        <v>162</v>
      </c>
      <c r="D52" s="9" t="s">
        <v>163</v>
      </c>
      <c r="E52" s="10" t="s">
        <v>12</v>
      </c>
      <c r="F52" s="9" t="s">
        <v>37</v>
      </c>
      <c r="G52" s="9">
        <v>10</v>
      </c>
      <c r="H52" s="11">
        <f>VLOOKUP(F52,'[1]NAMKAR '!$C$4:$F$105,4,FALSE)</f>
        <v>58</v>
      </c>
      <c r="I52" s="11">
        <f t="shared" si="3"/>
        <v>10</v>
      </c>
      <c r="J52" s="11">
        <v>25</v>
      </c>
      <c r="K52" s="11">
        <f t="shared" si="4"/>
        <v>615</v>
      </c>
    </row>
    <row r="53" spans="1:11" s="4" customFormat="1">
      <c r="A53" s="8">
        <f t="shared" si="2"/>
        <v>50</v>
      </c>
      <c r="B53" s="9" t="s">
        <v>164</v>
      </c>
      <c r="C53" s="9" t="s">
        <v>165</v>
      </c>
      <c r="D53" s="9" t="s">
        <v>166</v>
      </c>
      <c r="E53" s="10" t="s">
        <v>12</v>
      </c>
      <c r="F53" s="9" t="s">
        <v>24</v>
      </c>
      <c r="G53" s="9">
        <v>5</v>
      </c>
      <c r="H53" s="11">
        <f>VLOOKUP(F53,'[1]NAMKAR '!$C$4:$F$105,4,FALSE)</f>
        <v>58</v>
      </c>
      <c r="I53" s="11">
        <f t="shared" si="3"/>
        <v>5</v>
      </c>
      <c r="J53" s="11">
        <v>25</v>
      </c>
      <c r="K53" s="11">
        <f t="shared" si="4"/>
        <v>320</v>
      </c>
    </row>
    <row r="54" spans="1:11" s="4" customFormat="1">
      <c r="A54" s="8">
        <f t="shared" si="2"/>
        <v>51</v>
      </c>
      <c r="B54" s="9" t="s">
        <v>164</v>
      </c>
      <c r="C54" s="9" t="s">
        <v>167</v>
      </c>
      <c r="D54" s="9" t="s">
        <v>168</v>
      </c>
      <c r="E54" s="10" t="s">
        <v>12</v>
      </c>
      <c r="F54" s="9" t="s">
        <v>17</v>
      </c>
      <c r="G54" s="9">
        <v>11</v>
      </c>
      <c r="H54" s="11">
        <f>VLOOKUP(F54,'[1]NAMKAR '!$C$4:$F$105,4,FALSE)</f>
        <v>58</v>
      </c>
      <c r="I54" s="11">
        <f t="shared" si="3"/>
        <v>11</v>
      </c>
      <c r="J54" s="11">
        <v>25</v>
      </c>
      <c r="K54" s="11">
        <f t="shared" si="4"/>
        <v>674</v>
      </c>
    </row>
    <row r="55" spans="1:11" s="4" customFormat="1">
      <c r="A55" s="8">
        <f t="shared" si="2"/>
        <v>52</v>
      </c>
      <c r="B55" s="9" t="s">
        <v>164</v>
      </c>
      <c r="C55" s="9" t="s">
        <v>169</v>
      </c>
      <c r="D55" s="9" t="s">
        <v>170</v>
      </c>
      <c r="E55" s="10" t="s">
        <v>12</v>
      </c>
      <c r="F55" s="9" t="s">
        <v>18</v>
      </c>
      <c r="G55" s="9">
        <v>10</v>
      </c>
      <c r="H55" s="11">
        <f>VLOOKUP(F55,'[1]NAMKAR '!$C$4:$F$105,4,FALSE)</f>
        <v>58</v>
      </c>
      <c r="I55" s="11">
        <f t="shared" si="3"/>
        <v>10</v>
      </c>
      <c r="J55" s="11">
        <v>25</v>
      </c>
      <c r="K55" s="11">
        <f t="shared" si="4"/>
        <v>615</v>
      </c>
    </row>
    <row r="56" spans="1:11" s="4" customFormat="1">
      <c r="A56" s="8">
        <f t="shared" si="2"/>
        <v>53</v>
      </c>
      <c r="B56" s="9" t="s">
        <v>171</v>
      </c>
      <c r="C56" s="9" t="s">
        <v>172</v>
      </c>
      <c r="D56" s="9" t="s">
        <v>47</v>
      </c>
      <c r="E56" s="10" t="s">
        <v>12</v>
      </c>
      <c r="F56" s="9" t="s">
        <v>30</v>
      </c>
      <c r="G56" s="9">
        <v>12</v>
      </c>
      <c r="H56" s="11">
        <f>VLOOKUP(F56,'[1]NAMKAR '!$C$4:$F$105,4,FALSE)</f>
        <v>58</v>
      </c>
      <c r="I56" s="11">
        <f t="shared" si="3"/>
        <v>12</v>
      </c>
      <c r="J56" s="11">
        <v>25</v>
      </c>
      <c r="K56" s="11">
        <f t="shared" si="4"/>
        <v>733</v>
      </c>
    </row>
    <row r="57" spans="1:11" s="4" customFormat="1">
      <c r="A57" s="8">
        <f t="shared" si="2"/>
        <v>54</v>
      </c>
      <c r="B57" s="9" t="s">
        <v>171</v>
      </c>
      <c r="C57" s="9" t="s">
        <v>173</v>
      </c>
      <c r="D57" s="9" t="s">
        <v>174</v>
      </c>
      <c r="E57" s="10" t="s">
        <v>12</v>
      </c>
      <c r="F57" s="9" t="s">
        <v>16</v>
      </c>
      <c r="G57" s="9">
        <v>16</v>
      </c>
      <c r="H57" s="11">
        <f>VLOOKUP(F57,'[1]NAMKAR '!$C$4:$F$105,4,FALSE)</f>
        <v>58</v>
      </c>
      <c r="I57" s="11">
        <f t="shared" si="3"/>
        <v>16</v>
      </c>
      <c r="J57" s="11">
        <v>25</v>
      </c>
      <c r="K57" s="11">
        <f t="shared" si="4"/>
        <v>969</v>
      </c>
    </row>
    <row r="58" spans="1:11" s="4" customFormat="1">
      <c r="A58" s="8">
        <f t="shared" si="2"/>
        <v>55</v>
      </c>
      <c r="B58" s="9" t="s">
        <v>171</v>
      </c>
      <c r="C58" s="9" t="s">
        <v>175</v>
      </c>
      <c r="D58" s="9" t="s">
        <v>176</v>
      </c>
      <c r="E58" s="10" t="s">
        <v>12</v>
      </c>
      <c r="F58" s="9" t="s">
        <v>35</v>
      </c>
      <c r="G58" s="9">
        <v>9</v>
      </c>
      <c r="H58" s="11">
        <f>VLOOKUP(F58,'[1]NAMKAR '!$C$4:$F$105,4,FALSE)</f>
        <v>80</v>
      </c>
      <c r="I58" s="11">
        <f t="shared" si="3"/>
        <v>9</v>
      </c>
      <c r="J58" s="11">
        <v>25</v>
      </c>
      <c r="K58" s="11">
        <f t="shared" si="4"/>
        <v>754</v>
      </c>
    </row>
    <row r="59" spans="1:11" s="4" customFormat="1">
      <c r="A59" s="8">
        <f t="shared" si="2"/>
        <v>56</v>
      </c>
      <c r="B59" s="9" t="s">
        <v>171</v>
      </c>
      <c r="C59" s="9" t="s">
        <v>177</v>
      </c>
      <c r="D59" s="9" t="s">
        <v>178</v>
      </c>
      <c r="E59" s="10" t="s">
        <v>12</v>
      </c>
      <c r="F59" s="9" t="s">
        <v>25</v>
      </c>
      <c r="G59" s="9">
        <v>5</v>
      </c>
      <c r="H59" s="11">
        <f>VLOOKUP(F59,'[1]NAMKAR '!$C$4:$F$105,4,FALSE)</f>
        <v>58</v>
      </c>
      <c r="I59" s="11">
        <f t="shared" si="3"/>
        <v>5</v>
      </c>
      <c r="J59" s="11">
        <v>25</v>
      </c>
      <c r="K59" s="11">
        <f t="shared" si="4"/>
        <v>320</v>
      </c>
    </row>
    <row r="60" spans="1:11" s="4" customFormat="1">
      <c r="A60" s="8">
        <f t="shared" si="2"/>
        <v>57</v>
      </c>
      <c r="B60" s="9" t="s">
        <v>179</v>
      </c>
      <c r="C60" s="9" t="s">
        <v>180</v>
      </c>
      <c r="D60" s="9" t="s">
        <v>181</v>
      </c>
      <c r="E60" s="10" t="s">
        <v>12</v>
      </c>
      <c r="F60" s="9" t="s">
        <v>21</v>
      </c>
      <c r="G60" s="9">
        <v>10</v>
      </c>
      <c r="H60" s="11">
        <f>VLOOKUP(F60,'[1]NAMKAR '!$C$4:$F$105,4,FALSE)</f>
        <v>58</v>
      </c>
      <c r="I60" s="11">
        <f t="shared" si="3"/>
        <v>10</v>
      </c>
      <c r="J60" s="11">
        <v>25</v>
      </c>
      <c r="K60" s="11">
        <f t="shared" si="4"/>
        <v>615</v>
      </c>
    </row>
    <row r="61" spans="1:11" s="4" customFormat="1">
      <c r="A61" s="8">
        <f t="shared" si="2"/>
        <v>58</v>
      </c>
      <c r="B61" s="9" t="s">
        <v>179</v>
      </c>
      <c r="C61" s="9" t="s">
        <v>182</v>
      </c>
      <c r="D61" s="9" t="s">
        <v>183</v>
      </c>
      <c r="E61" s="10" t="s">
        <v>12</v>
      </c>
      <c r="F61" s="9" t="s">
        <v>18</v>
      </c>
      <c r="G61" s="9">
        <v>9</v>
      </c>
      <c r="H61" s="11">
        <f>VLOOKUP(F61,'[1]NAMKAR '!$C$4:$F$105,4,FALSE)</f>
        <v>58</v>
      </c>
      <c r="I61" s="11">
        <f t="shared" si="3"/>
        <v>9</v>
      </c>
      <c r="J61" s="11">
        <v>25</v>
      </c>
      <c r="K61" s="11">
        <f t="shared" si="4"/>
        <v>556</v>
      </c>
    </row>
    <row r="62" spans="1:11" s="4" customFormat="1">
      <c r="A62" s="8">
        <f t="shared" si="2"/>
        <v>59</v>
      </c>
      <c r="B62" s="9" t="s">
        <v>179</v>
      </c>
      <c r="C62" s="9" t="s">
        <v>184</v>
      </c>
      <c r="D62" s="9" t="s">
        <v>48</v>
      </c>
      <c r="E62" s="10" t="s">
        <v>12</v>
      </c>
      <c r="F62" s="9" t="s">
        <v>15</v>
      </c>
      <c r="G62" s="9">
        <v>19</v>
      </c>
      <c r="H62" s="11">
        <f>VLOOKUP(F62,'[1]NAMKAR '!$C$4:$F$105,4,FALSE)</f>
        <v>100</v>
      </c>
      <c r="I62" s="11">
        <f t="shared" si="3"/>
        <v>19</v>
      </c>
      <c r="J62" s="11">
        <v>25</v>
      </c>
      <c r="K62" s="11">
        <f t="shared" si="4"/>
        <v>1944</v>
      </c>
    </row>
    <row r="63" spans="1:11" s="4" customFormat="1">
      <c r="A63" s="8">
        <f t="shared" si="2"/>
        <v>60</v>
      </c>
      <c r="B63" s="9" t="s">
        <v>179</v>
      </c>
      <c r="C63" s="9" t="s">
        <v>185</v>
      </c>
      <c r="D63" s="9" t="s">
        <v>186</v>
      </c>
      <c r="E63" s="10" t="s">
        <v>12</v>
      </c>
      <c r="F63" s="9" t="s">
        <v>187</v>
      </c>
      <c r="G63" s="9">
        <v>4</v>
      </c>
      <c r="H63" s="11">
        <f>VLOOKUP(F63,'[1]NAMKAR '!$C$4:$F$105,4,FALSE)</f>
        <v>120</v>
      </c>
      <c r="I63" s="11">
        <f t="shared" si="3"/>
        <v>4</v>
      </c>
      <c r="J63" s="11">
        <v>25</v>
      </c>
      <c r="K63" s="11">
        <f t="shared" si="4"/>
        <v>509</v>
      </c>
    </row>
    <row r="64" spans="1:11" s="4" customFormat="1">
      <c r="A64" s="8">
        <f t="shared" si="2"/>
        <v>61</v>
      </c>
      <c r="B64" s="9" t="s">
        <v>188</v>
      </c>
      <c r="C64" s="9" t="s">
        <v>189</v>
      </c>
      <c r="D64" s="9" t="s">
        <v>190</v>
      </c>
      <c r="E64" s="10" t="s">
        <v>12</v>
      </c>
      <c r="F64" s="9" t="s">
        <v>22</v>
      </c>
      <c r="G64" s="9">
        <v>8</v>
      </c>
      <c r="H64" s="11">
        <f>VLOOKUP(F64,'[1]NAMKAR '!$C$4:$F$105,4,FALSE)</f>
        <v>58</v>
      </c>
      <c r="I64" s="11">
        <f t="shared" si="3"/>
        <v>8</v>
      </c>
      <c r="J64" s="11">
        <v>25</v>
      </c>
      <c r="K64" s="11">
        <f t="shared" si="4"/>
        <v>497</v>
      </c>
    </row>
    <row r="65" spans="1:11" s="4" customFormat="1">
      <c r="A65" s="8">
        <f t="shared" si="2"/>
        <v>62</v>
      </c>
      <c r="B65" s="9" t="s">
        <v>188</v>
      </c>
      <c r="C65" s="9" t="s">
        <v>191</v>
      </c>
      <c r="D65" s="9" t="s">
        <v>192</v>
      </c>
      <c r="E65" s="10" t="s">
        <v>12</v>
      </c>
      <c r="F65" s="9" t="s">
        <v>16</v>
      </c>
      <c r="G65" s="9">
        <v>6</v>
      </c>
      <c r="H65" s="11">
        <f>VLOOKUP(F65,'[1]NAMKAR '!$C$4:$F$105,4,FALSE)</f>
        <v>58</v>
      </c>
      <c r="I65" s="11">
        <f t="shared" si="3"/>
        <v>6</v>
      </c>
      <c r="J65" s="11">
        <v>25</v>
      </c>
      <c r="K65" s="11">
        <f t="shared" si="4"/>
        <v>379</v>
      </c>
    </row>
    <row r="66" spans="1:11" s="4" customFormat="1">
      <c r="A66" s="8">
        <f t="shared" si="2"/>
        <v>63</v>
      </c>
      <c r="B66" s="9" t="s">
        <v>188</v>
      </c>
      <c r="C66" s="9" t="s">
        <v>193</v>
      </c>
      <c r="D66" s="9" t="s">
        <v>194</v>
      </c>
      <c r="E66" s="10" t="s">
        <v>12</v>
      </c>
      <c r="F66" s="9" t="s">
        <v>30</v>
      </c>
      <c r="G66" s="9">
        <v>5</v>
      </c>
      <c r="H66" s="11">
        <f>VLOOKUP(F66,'[1]NAMKAR '!$C$4:$F$105,4,FALSE)</f>
        <v>58</v>
      </c>
      <c r="I66" s="11">
        <f t="shared" si="3"/>
        <v>5</v>
      </c>
      <c r="J66" s="11">
        <v>25</v>
      </c>
      <c r="K66" s="11">
        <f t="shared" si="4"/>
        <v>320</v>
      </c>
    </row>
    <row r="67" spans="1:11" s="4" customFormat="1">
      <c r="A67" s="8">
        <f t="shared" si="2"/>
        <v>64</v>
      </c>
      <c r="B67" s="9" t="s">
        <v>195</v>
      </c>
      <c r="C67" s="9" t="s">
        <v>196</v>
      </c>
      <c r="D67" s="9" t="s">
        <v>197</v>
      </c>
      <c r="E67" s="10" t="s">
        <v>12</v>
      </c>
      <c r="F67" s="9" t="s">
        <v>23</v>
      </c>
      <c r="G67" s="9">
        <v>8</v>
      </c>
      <c r="H67" s="11">
        <f>VLOOKUP(F67,'[1]NAMKAR '!$C$4:$F$105,4,FALSE)</f>
        <v>58</v>
      </c>
      <c r="I67" s="11">
        <f t="shared" si="3"/>
        <v>8</v>
      </c>
      <c r="J67" s="11">
        <v>25</v>
      </c>
      <c r="K67" s="11">
        <f t="shared" si="4"/>
        <v>497</v>
      </c>
    </row>
    <row r="68" spans="1:11" s="4" customFormat="1">
      <c r="A68" s="8">
        <f t="shared" si="2"/>
        <v>65</v>
      </c>
      <c r="B68" s="9" t="s">
        <v>195</v>
      </c>
      <c r="C68" s="9" t="s">
        <v>198</v>
      </c>
      <c r="D68" s="9" t="s">
        <v>49</v>
      </c>
      <c r="E68" s="10" t="s">
        <v>12</v>
      </c>
      <c r="F68" s="9" t="s">
        <v>32</v>
      </c>
      <c r="G68" s="9">
        <v>5</v>
      </c>
      <c r="H68" s="11">
        <f>VLOOKUP(F68,'[1]NAMKAR '!$C$4:$F$105,4,FALSE)</f>
        <v>85</v>
      </c>
      <c r="I68" s="11">
        <f t="shared" ref="I68:I76" si="5">G68*1</f>
        <v>5</v>
      </c>
      <c r="J68" s="11">
        <v>25</v>
      </c>
      <c r="K68" s="11">
        <f t="shared" ref="K68:K76" si="6">G68*H68+I68+J68</f>
        <v>455</v>
      </c>
    </row>
    <row r="69" spans="1:11" s="4" customFormat="1">
      <c r="A69" s="8">
        <f t="shared" si="2"/>
        <v>66</v>
      </c>
      <c r="B69" s="9" t="s">
        <v>199</v>
      </c>
      <c r="C69" s="9" t="s">
        <v>200</v>
      </c>
      <c r="D69" s="9" t="s">
        <v>201</v>
      </c>
      <c r="E69" s="10" t="s">
        <v>12</v>
      </c>
      <c r="F69" s="9" t="s">
        <v>202</v>
      </c>
      <c r="G69" s="9">
        <v>6</v>
      </c>
      <c r="H69" s="11">
        <f>VLOOKUP(F69,'[1]NAMKAR '!$C$4:$F$105,4,FALSE)</f>
        <v>80</v>
      </c>
      <c r="I69" s="11">
        <f t="shared" si="5"/>
        <v>6</v>
      </c>
      <c r="J69" s="11">
        <v>25</v>
      </c>
      <c r="K69" s="11">
        <f t="shared" si="6"/>
        <v>511</v>
      </c>
    </row>
    <row r="70" spans="1:11" s="4" customFormat="1">
      <c r="A70" s="8">
        <f t="shared" ref="A70:A76" si="7">A69+1</f>
        <v>67</v>
      </c>
      <c r="B70" s="9" t="s">
        <v>203</v>
      </c>
      <c r="C70" s="9" t="s">
        <v>204</v>
      </c>
      <c r="D70" s="9" t="s">
        <v>205</v>
      </c>
      <c r="E70" s="10" t="s">
        <v>12</v>
      </c>
      <c r="F70" s="9" t="s">
        <v>21</v>
      </c>
      <c r="G70" s="9">
        <v>6</v>
      </c>
      <c r="H70" s="11">
        <f>VLOOKUP(F70,'[1]NAMKAR '!$C$4:$F$105,4,FALSE)</f>
        <v>58</v>
      </c>
      <c r="I70" s="11">
        <f t="shared" si="5"/>
        <v>6</v>
      </c>
      <c r="J70" s="11">
        <v>25</v>
      </c>
      <c r="K70" s="11">
        <f t="shared" si="6"/>
        <v>379</v>
      </c>
    </row>
    <row r="71" spans="1:11" s="4" customFormat="1">
      <c r="A71" s="8">
        <f t="shared" si="7"/>
        <v>68</v>
      </c>
      <c r="B71" s="9" t="s">
        <v>203</v>
      </c>
      <c r="C71" s="9" t="s">
        <v>206</v>
      </c>
      <c r="D71" s="9" t="s">
        <v>207</v>
      </c>
      <c r="E71" s="10" t="s">
        <v>12</v>
      </c>
      <c r="F71" s="9" t="s">
        <v>29</v>
      </c>
      <c r="G71" s="9">
        <v>11</v>
      </c>
      <c r="H71" s="11">
        <f>VLOOKUP(F71,'[1]NAMKAR '!$C$4:$F$105,4,FALSE)</f>
        <v>58</v>
      </c>
      <c r="I71" s="11">
        <f t="shared" si="5"/>
        <v>11</v>
      </c>
      <c r="J71" s="11">
        <v>25</v>
      </c>
      <c r="K71" s="11">
        <f t="shared" si="6"/>
        <v>674</v>
      </c>
    </row>
    <row r="72" spans="1:11" s="4" customFormat="1">
      <c r="A72" s="8">
        <f t="shared" si="7"/>
        <v>69</v>
      </c>
      <c r="B72" s="9" t="s">
        <v>203</v>
      </c>
      <c r="C72" s="9" t="s">
        <v>208</v>
      </c>
      <c r="D72" s="9" t="s">
        <v>51</v>
      </c>
      <c r="E72" s="10" t="s">
        <v>12</v>
      </c>
      <c r="F72" s="9" t="s">
        <v>19</v>
      </c>
      <c r="G72" s="9">
        <v>10</v>
      </c>
      <c r="H72" s="11">
        <f>VLOOKUP(F72,'[1]NAMKAR '!$C$4:$F$105,4,FALSE)</f>
        <v>58</v>
      </c>
      <c r="I72" s="11">
        <f t="shared" si="5"/>
        <v>10</v>
      </c>
      <c r="J72" s="11">
        <v>25</v>
      </c>
      <c r="K72" s="11">
        <f t="shared" si="6"/>
        <v>615</v>
      </c>
    </row>
    <row r="73" spans="1:11" s="4" customFormat="1">
      <c r="A73" s="8">
        <f t="shared" si="7"/>
        <v>70</v>
      </c>
      <c r="B73" s="9" t="s">
        <v>203</v>
      </c>
      <c r="C73" s="9" t="s">
        <v>209</v>
      </c>
      <c r="D73" s="9" t="s">
        <v>210</v>
      </c>
      <c r="E73" s="10" t="s">
        <v>12</v>
      </c>
      <c r="F73" s="9" t="s">
        <v>18</v>
      </c>
      <c r="G73" s="9">
        <v>8</v>
      </c>
      <c r="H73" s="11">
        <f>VLOOKUP(F73,'[1]NAMKAR '!$C$4:$F$105,4,FALSE)</f>
        <v>58</v>
      </c>
      <c r="I73" s="11">
        <f t="shared" si="5"/>
        <v>8</v>
      </c>
      <c r="J73" s="11">
        <v>25</v>
      </c>
      <c r="K73" s="11">
        <f t="shared" si="6"/>
        <v>497</v>
      </c>
    </row>
    <row r="74" spans="1:11" s="4" customFormat="1">
      <c r="A74" s="8">
        <f t="shared" si="7"/>
        <v>71</v>
      </c>
      <c r="B74" s="9" t="s">
        <v>203</v>
      </c>
      <c r="C74" s="9" t="s">
        <v>211</v>
      </c>
      <c r="D74" s="9" t="s">
        <v>50</v>
      </c>
      <c r="E74" s="10" t="s">
        <v>12</v>
      </c>
      <c r="F74" s="9" t="s">
        <v>18</v>
      </c>
      <c r="G74" s="9">
        <v>7</v>
      </c>
      <c r="H74" s="11">
        <f>VLOOKUP(F74,'[1]NAMKAR '!$C$4:$F$105,4,FALSE)</f>
        <v>58</v>
      </c>
      <c r="I74" s="11">
        <f t="shared" si="5"/>
        <v>7</v>
      </c>
      <c r="J74" s="11">
        <v>25</v>
      </c>
      <c r="K74" s="11">
        <f t="shared" si="6"/>
        <v>438</v>
      </c>
    </row>
    <row r="75" spans="1:11" s="4" customFormat="1">
      <c r="A75" s="8">
        <f t="shared" si="7"/>
        <v>72</v>
      </c>
      <c r="B75" s="9" t="s">
        <v>203</v>
      </c>
      <c r="C75" s="9" t="s">
        <v>212</v>
      </c>
      <c r="D75" s="9" t="s">
        <v>213</v>
      </c>
      <c r="E75" s="10" t="s">
        <v>12</v>
      </c>
      <c r="F75" s="9" t="s">
        <v>76</v>
      </c>
      <c r="G75" s="9">
        <v>4</v>
      </c>
      <c r="H75" s="11">
        <f>VLOOKUP(F75,'[1]NAMKAR '!$C$4:$F$105,4,FALSE)</f>
        <v>80</v>
      </c>
      <c r="I75" s="11">
        <f t="shared" si="5"/>
        <v>4</v>
      </c>
      <c r="J75" s="11">
        <v>25</v>
      </c>
      <c r="K75" s="11">
        <f t="shared" si="6"/>
        <v>349</v>
      </c>
    </row>
    <row r="76" spans="1:11" s="4" customFormat="1">
      <c r="A76" s="8">
        <f t="shared" si="7"/>
        <v>73</v>
      </c>
      <c r="B76" s="9" t="s">
        <v>203</v>
      </c>
      <c r="C76" s="9" t="s">
        <v>214</v>
      </c>
      <c r="D76" s="9" t="s">
        <v>215</v>
      </c>
      <c r="E76" s="10" t="s">
        <v>12</v>
      </c>
      <c r="F76" s="9" t="s">
        <v>14</v>
      </c>
      <c r="G76" s="9">
        <v>11</v>
      </c>
      <c r="H76" s="11">
        <f>VLOOKUP(F76,'[1]NAMKAR '!$C$4:$F$105,4,FALSE)</f>
        <v>85</v>
      </c>
      <c r="I76" s="11">
        <f t="shared" si="5"/>
        <v>11</v>
      </c>
      <c r="J76" s="11">
        <v>25</v>
      </c>
      <c r="K76" s="11">
        <f t="shared" si="6"/>
        <v>971</v>
      </c>
    </row>
    <row r="77" spans="1:11" s="4" customFormat="1">
      <c r="A77" s="19" t="s">
        <v>216</v>
      </c>
      <c r="B77" s="20"/>
      <c r="C77" s="20"/>
      <c r="D77" s="20"/>
      <c r="E77" s="20"/>
      <c r="F77" s="20"/>
      <c r="G77" s="20"/>
      <c r="H77" s="20"/>
      <c r="I77" s="20"/>
      <c r="J77" s="21"/>
      <c r="K77" s="14">
        <f>SUM(K4:K76)</f>
        <v>39644</v>
      </c>
    </row>
    <row r="78" spans="1:11" s="4" customFormat="1">
      <c r="A78" s="12"/>
      <c r="B78"/>
      <c r="C78"/>
      <c r="D78"/>
      <c r="E78"/>
      <c r="F78"/>
      <c r="G78" s="7">
        <f>SUM(G4:G76)</f>
        <v>581</v>
      </c>
      <c r="H78" s="13"/>
      <c r="I78" s="13"/>
      <c r="J78" s="13"/>
      <c r="K78" s="13"/>
    </row>
    <row r="79" spans="1:11" s="6" customFormat="1" ht="33" customHeight="1">
      <c r="A79" s="16" t="s">
        <v>52</v>
      </c>
      <c r="B79" s="16"/>
      <c r="C79" s="16"/>
      <c r="D79" s="16"/>
      <c r="E79" s="16"/>
      <c r="F79" s="16"/>
      <c r="G79" s="16"/>
      <c r="H79" s="16"/>
      <c r="I79" s="16"/>
      <c r="J79" s="16"/>
      <c r="K79" s="16"/>
    </row>
    <row r="80" spans="1:11" s="3" customFormat="1" ht="30" customHeight="1">
      <c r="A80" s="15" t="s">
        <v>0</v>
      </c>
      <c r="B80" s="15"/>
      <c r="C80" s="15"/>
      <c r="D80" s="15"/>
      <c r="E80" s="15"/>
      <c r="F80" s="15"/>
      <c r="G80" s="15"/>
      <c r="H80" s="15"/>
      <c r="I80" s="15"/>
      <c r="J80" s="15"/>
      <c r="K80" s="15"/>
    </row>
  </sheetData>
  <sortState ref="B4:K91">
    <sortCondition ref="B4:B91"/>
    <sortCondition ref="C4:C91"/>
  </sortState>
  <mergeCells count="7">
    <mergeCell ref="A80:K80"/>
    <mergeCell ref="A79:K79"/>
    <mergeCell ref="A1:G1"/>
    <mergeCell ref="A2:G2"/>
    <mergeCell ref="H1:K1"/>
    <mergeCell ref="H2:K2"/>
    <mergeCell ref="A77:J77"/>
  </mergeCells>
  <conditionalFormatting sqref="C1:C1048576">
    <cfRule type="duplicateValues" dxfId="0" priority="1"/>
  </conditionalFormatting>
  <pageMargins left="0.23622047244094491" right="0.19685039370078741" top="0.31496062992125984" bottom="0.47244094488188981" header="0.31496062992125984" footer="0.15748031496062992"/>
  <pageSetup paperSize="9" orientation="portrait" horizontalDpi="0" verticalDpi="0" r:id="rId1"/>
  <headerFooter>
    <oddFooter>&amp;C
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Bishnu</dc:creator>
  <cp:lastModifiedBy>user</cp:lastModifiedBy>
  <cp:lastPrinted>2024-04-02T11:56:32Z</cp:lastPrinted>
  <dcterms:created xsi:type="dcterms:W3CDTF">2023-03-02T07:52:20Z</dcterms:created>
  <dcterms:modified xsi:type="dcterms:W3CDTF">2024-04-11T13:36:57Z</dcterms:modified>
</cp:coreProperties>
</file>