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Invoice!$A$3:$N$29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G28" i="1"/>
  <c r="L26" i="1"/>
  <c r="M26" i="1"/>
  <c r="L25" i="1"/>
  <c r="M25" i="1"/>
  <c r="L24" i="1"/>
  <c r="M24" i="1"/>
  <c r="L23" i="1"/>
  <c r="M23" i="1"/>
  <c r="L22" i="1"/>
  <c r="M22" i="1"/>
  <c r="L21" i="1"/>
  <c r="M21" i="1"/>
  <c r="L20" i="1"/>
  <c r="M20" i="1"/>
  <c r="L19" i="1"/>
  <c r="M19" i="1"/>
  <c r="L18" i="1"/>
  <c r="M18" i="1"/>
  <c r="L17" i="1"/>
  <c r="M17" i="1"/>
  <c r="L16" i="1"/>
  <c r="M16" i="1"/>
  <c r="L15" i="1"/>
  <c r="L14" i="1"/>
  <c r="M14" i="1"/>
  <c r="L13" i="1"/>
  <c r="M13" i="1"/>
  <c r="L12" i="1"/>
  <c r="M12" i="1"/>
  <c r="L11" i="1"/>
  <c r="L10" i="1"/>
  <c r="M10" i="1"/>
  <c r="L9" i="1"/>
  <c r="L8" i="1"/>
  <c r="M8" i="1"/>
  <c r="L7" i="1"/>
  <c r="L6" i="1"/>
  <c r="M6" i="1"/>
  <c r="L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L4" i="1"/>
  <c r="L28" i="1" s="1"/>
  <c r="M4" i="1" l="1"/>
  <c r="M5" i="1"/>
  <c r="M7" i="1"/>
  <c r="M9" i="1"/>
  <c r="M11" i="1"/>
  <c r="M15" i="1"/>
  <c r="M27" i="1"/>
  <c r="L2" i="2"/>
</calcChain>
</file>

<file path=xl/sharedStrings.xml><?xml version="1.0" encoding="utf-8"?>
<sst xmlns="http://schemas.openxmlformats.org/spreadsheetml/2006/main" count="178" uniqueCount="118">
  <si>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</si>
  <si>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</si>
  <si>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</si>
  <si>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</si>
  <si>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</si>
  <si>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</si>
  <si>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</si>
  <si>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</si>
  <si>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</si>
  <si>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</si>
  <si>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</si>
  <si>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</si>
  <si>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</si>
  <si>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</si>
  <si>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</si>
  <si>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</si>
  <si>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</si>
  <si>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</si>
  <si>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</si>
  <si>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</si>
  <si>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</si>
  <si>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</si>
  <si>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</si>
  <si>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</si>
  <si>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</si>
  <si>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</si>
  <si>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</si>
  <si>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</si>
  <si>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Thanking you for your business.
PRAGATI LOGISTICS</t>
  </si>
  <si>
    <t>CHARICHHAK</t>
  </si>
  <si>
    <t>BUGUDA</t>
  </si>
  <si>
    <t>SAI SHANKAR HARDWARE STORE</t>
  </si>
  <si>
    <t>SISIR CHANDRA MAHAPATRA</t>
  </si>
  <si>
    <t>ASTARANG</t>
  </si>
  <si>
    <t>JYOTI MACHINARY</t>
  </si>
  <si>
    <t>BHUBANESWAR</t>
  </si>
  <si>
    <t>MADAN MOHAN HARDWARE STORE</t>
  </si>
  <si>
    <t>DERA</t>
  </si>
  <si>
    <t>SAHOO HARDWARE</t>
  </si>
  <si>
    <t>BARIPADA</t>
  </si>
  <si>
    <t>CHHABIGHAR ASSOCIATES</t>
  </si>
  <si>
    <t>KHANDAETA</t>
  </si>
  <si>
    <t>MAA TARINI ENTERPRISE</t>
  </si>
  <si>
    <t>BOLAGARH</t>
  </si>
  <si>
    <t>08/12/2025</t>
  </si>
  <si>
    <t>PL/JA/15587</t>
  </si>
  <si>
    <t>249</t>
  </si>
  <si>
    <t>11/12/2025</t>
  </si>
  <si>
    <t>PL/JA/15707</t>
  </si>
  <si>
    <t>250</t>
  </si>
  <si>
    <t>PL/JA/15726</t>
  </si>
  <si>
    <t>251</t>
  </si>
  <si>
    <t>TIHIDI</t>
  </si>
  <si>
    <t>TARINI PLY AND GLASS HOUSE</t>
  </si>
  <si>
    <t>PL/JA/15727</t>
  </si>
  <si>
    <t>252</t>
  </si>
  <si>
    <t>GOBARA</t>
  </si>
  <si>
    <t>NEW ADISHAKTI ENTERPRISES</t>
  </si>
  <si>
    <t>12/12/2025</t>
  </si>
  <si>
    <t>PL/JA/15771</t>
  </si>
  <si>
    <t>253</t>
  </si>
  <si>
    <t>18/12/2025</t>
  </si>
  <si>
    <t>PL/JA/16002</t>
  </si>
  <si>
    <t>254</t>
  </si>
  <si>
    <t>19/12/2025</t>
  </si>
  <si>
    <t>PL/JA/16132</t>
  </si>
  <si>
    <t>255</t>
  </si>
  <si>
    <t>PL/JA/16133</t>
  </si>
  <si>
    <t>256</t>
  </si>
  <si>
    <t>20/12/2025</t>
  </si>
  <si>
    <t>PL/JA/16224</t>
  </si>
  <si>
    <t>257</t>
  </si>
  <si>
    <t>KHAMAR</t>
  </si>
  <si>
    <t>SWASTI ENTERPRISES</t>
  </si>
  <si>
    <t>PL/JA/16225</t>
  </si>
  <si>
    <t>258</t>
  </si>
  <si>
    <t>PL/JA/16226</t>
  </si>
  <si>
    <t>259</t>
  </si>
  <si>
    <t>S S HARDWARE AND COLOUR</t>
  </si>
  <si>
    <t>23/12/2025</t>
  </si>
  <si>
    <t>PL/JA/16281</t>
  </si>
  <si>
    <t>260</t>
  </si>
  <si>
    <t>KANAKADURGA HARDWARE STORE</t>
  </si>
  <si>
    <t>PL/JA/16297</t>
  </si>
  <si>
    <t>261</t>
  </si>
  <si>
    <t>NILAGIRI</t>
  </si>
  <si>
    <t>PANDA ENTERPRISES</t>
  </si>
  <si>
    <t>PL/JA/16298</t>
  </si>
  <si>
    <t>N-16</t>
  </si>
  <si>
    <t>PL/JA/16320</t>
  </si>
  <si>
    <t>262</t>
  </si>
  <si>
    <t>KAMAKHYANAGAR</t>
  </si>
  <si>
    <t>KALINGA HARDWARE</t>
  </si>
  <si>
    <t>24/12/2025</t>
  </si>
  <si>
    <t>PL/JA/16340</t>
  </si>
  <si>
    <t>263</t>
  </si>
  <si>
    <t>JARAPADA</t>
  </si>
  <si>
    <t>PRADHAN HARDWARE AND  PAINTS</t>
  </si>
  <si>
    <t>26/12/2025</t>
  </si>
  <si>
    <t>PL/JA/16403</t>
  </si>
  <si>
    <t>264</t>
  </si>
  <si>
    <t>27/12/2025</t>
  </si>
  <si>
    <t>PL/JA/16475</t>
  </si>
  <si>
    <t>265</t>
  </si>
  <si>
    <t>29/12/2025</t>
  </si>
  <si>
    <t>PL/JA/16617</t>
  </si>
  <si>
    <t>266</t>
  </si>
  <si>
    <t>31/12/2025</t>
  </si>
  <si>
    <t>PL/JA/16667</t>
  </si>
  <si>
    <t>N-17</t>
  </si>
  <si>
    <t>PL/JA/16741</t>
  </si>
  <si>
    <t>267</t>
  </si>
  <si>
    <t>PL/JA/16744</t>
  </si>
  <si>
    <t>N-19</t>
  </si>
  <si>
    <t>PL/JA/16745</t>
  </si>
  <si>
    <t>N-18</t>
  </si>
  <si>
    <t>(RUPEES THIRTY THOUSAND SEVEN HUNDRED TWENTY EIGHT ONLY)</t>
  </si>
  <si>
    <t>Bill Date: 31/12/2025
Bill No : 23887
Total Amount: 30728.00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</si>
</sst>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9" xfId="0" applyFont="1" applyBorder="1" applyAlignment="1">
      <alignment wrapText="1"/>
    </xf>
    <xf numFmtId="164" fontId="1" fillId="0" borderId="20" xfId="0" applyNumberFormat="1" applyFont="1" applyBorder="1" applyAlignment="1">
      <alignment wrapText="1"/>
    </xf>
    <xf numFmtId="0" fontId="1" fillId="0" borderId="20" xfId="0" applyFont="1" applyBorder="1" applyAlignment="1">
      <alignment wrapText="1"/>
    </xf>
    <xf numFmtId="165" fontId="1" fillId="0" borderId="2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2" fontId="1" fillId="0" borderId="0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 wrapText="1"/>
    </xf>
    <xf numFmtId="2" fontId="1" fillId="0" borderId="23" xfId="0" applyNumberFormat="1" applyFont="1" applyBorder="1" applyAlignment="1">
      <alignment horizontal="left" wrapText="1"/>
    </xf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2" fontId="1" fillId="0" borderId="25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165" fontId="1" fillId="0" borderId="25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12" xfId="0" applyBorder="1"/>
    <xf numFmtId="0" fontId="3" fillId="0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Fill="1" applyBorder="1"/>
    <xf numFmtId="2" fontId="0" fillId="0" borderId="16" xfId="0" applyNumberFormat="1" applyFill="1" applyBorder="1"/>
    <xf numFmtId="2" fontId="0" fillId="0" borderId="17" xfId="0" applyNumberFormat="1" applyBorder="1"/>
    <xf numFmtId="0" fontId="0" fillId="0" borderId="13" xfId="0" applyBorder="1" applyAlignment="1">
      <alignment horizontal="center"/>
    </xf>
    <xf numFmtId="2" fontId="0" fillId="0" borderId="14" xfId="0" applyNumberFormat="1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9" xfId="0" applyFill="1" applyBorder="1"/>
    <xf numFmtId="2" fontId="0" fillId="0" borderId="29" xfId="0" applyNumberFormat="1" applyFill="1" applyBorder="1"/>
    <xf numFmtId="2" fontId="0" fillId="0" borderId="30" xfId="0" applyNumberFormat="1" applyBorder="1"/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5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557022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9" workbookViewId="0">
      <selection activeCell="N30" sqref="N30"/>
    </sheetView>
  </sheetViews>
  <sheetFormatPr defaultColWidth="9.140625" defaultRowHeight="15"/>
  <cols>
    <col min="1" max="1" width="3" style="1" bestFit="1" customWidth="1"/>
    <col min="2" max="2" width="10.7109375" style="14" bestFit="1" customWidth="1"/>
    <col min="3" max="3" width="11.7109375" style="1" bestFit="1" customWidth="1"/>
    <col min="4" max="4" width="5.140625" style="1" customWidth="1"/>
    <col min="5" max="5" width="6.42578125" style="1" bestFit="1" customWidth="1"/>
    <col min="6" max="6" width="18.425781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83.25" customHeight="1" thickBot="1">
      <c r="A1" s="52"/>
      <c r="B1" s="53"/>
      <c r="C1" s="53"/>
      <c r="D1" s="53"/>
      <c r="E1" s="53"/>
      <c r="F1" s="53"/>
      <c r="G1" s="53"/>
      <c r="H1" s="53"/>
      <c r="I1" s="50" t="s">
        <v>20</v>
      </c>
      <c r="J1" s="50"/>
      <c r="K1" s="50"/>
      <c r="L1" s="50"/>
      <c r="M1" s="51"/>
    </row>
    <row r="2" spans="1:19" s="12" customFormat="1" ht="66" customHeight="1" thickBot="1">
      <c r="A2" s="54" t="s">
        <v>26</v>
      </c>
      <c r="B2" s="55"/>
      <c r="C2" s="55"/>
      <c r="D2" s="55"/>
      <c r="E2" s="55"/>
      <c r="F2" s="55"/>
      <c r="G2" s="55"/>
      <c r="H2" s="56"/>
      <c r="I2" s="64" t="s">
        <v>117</v>
      </c>
      <c r="J2" s="64"/>
      <c r="K2" s="64"/>
      <c r="L2" s="64"/>
      <c r="M2" s="65"/>
      <c r="N2" s="15"/>
    </row>
    <row r="3" spans="1:19" ht="30.75" customHeight="1" thickBot="1">
      <c r="A3" s="17" t="s">
        <v>13</v>
      </c>
      <c r="B3" s="18" t="s">
        <v>14</v>
      </c>
      <c r="C3" s="19" t="s">
        <v>21</v>
      </c>
      <c r="D3" s="19" t="s">
        <v>0</v>
      </c>
      <c r="E3" s="19" t="s">
        <v>2</v>
      </c>
      <c r="F3" s="19" t="s">
        <v>22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25</v>
      </c>
      <c r="M3" s="22" t="s">
        <v>24</v>
      </c>
      <c r="N3" s="16" t="s">
        <v>12</v>
      </c>
      <c r="S3" s="12"/>
    </row>
    <row r="4" spans="1:19" s="23" customFormat="1">
      <c r="A4" s="77">
        <v>1</v>
      </c>
      <c r="B4" s="78" t="s">
        <v>44</v>
      </c>
      <c r="C4" s="78" t="s">
        <v>45</v>
      </c>
      <c r="D4" s="78" t="s">
        <v>46</v>
      </c>
      <c r="E4" s="78" t="s">
        <v>11</v>
      </c>
      <c r="F4" s="79" t="s">
        <v>39</v>
      </c>
      <c r="G4" s="79">
        <v>5</v>
      </c>
      <c r="H4" s="79">
        <v>52</v>
      </c>
      <c r="I4" s="79">
        <v>300</v>
      </c>
      <c r="J4" s="79">
        <v>255</v>
      </c>
      <c r="K4" s="80">
        <v>3.25</v>
      </c>
      <c r="L4" s="80">
        <f t="shared" ref="L4:L26" si="0">G4*3</f>
        <v>15</v>
      </c>
      <c r="M4" s="81">
        <f t="shared" ref="M4:M26" si="1">I4*K4+L4</f>
        <v>990</v>
      </c>
      <c r="N4" s="68" t="s">
        <v>40</v>
      </c>
    </row>
    <row r="5" spans="1:19" s="23" customFormat="1">
      <c r="A5" s="82">
        <f>A4+1</f>
        <v>2</v>
      </c>
      <c r="B5" s="7" t="s">
        <v>47</v>
      </c>
      <c r="C5" s="7" t="s">
        <v>48</v>
      </c>
      <c r="D5" s="7" t="s">
        <v>49</v>
      </c>
      <c r="E5" s="7" t="s">
        <v>11</v>
      </c>
      <c r="F5" s="66" t="s">
        <v>27</v>
      </c>
      <c r="G5" s="66">
        <v>10</v>
      </c>
      <c r="H5" s="66">
        <v>250</v>
      </c>
      <c r="I5" s="66">
        <v>250</v>
      </c>
      <c r="J5" s="66">
        <v>280</v>
      </c>
      <c r="K5" s="67">
        <v>3.25</v>
      </c>
      <c r="L5" s="67">
        <f t="shared" si="0"/>
        <v>30</v>
      </c>
      <c r="M5" s="83">
        <f t="shared" si="1"/>
        <v>842.5</v>
      </c>
      <c r="N5" s="68" t="s">
        <v>32</v>
      </c>
    </row>
    <row r="6" spans="1:19" s="23" customFormat="1">
      <c r="A6" s="82">
        <f t="shared" ref="A6:A26" si="2">A5+1</f>
        <v>3</v>
      </c>
      <c r="B6" s="7" t="s">
        <v>47</v>
      </c>
      <c r="C6" s="7" t="s">
        <v>50</v>
      </c>
      <c r="D6" s="7" t="s">
        <v>51</v>
      </c>
      <c r="E6" s="7" t="s">
        <v>11</v>
      </c>
      <c r="F6" s="66" t="s">
        <v>52</v>
      </c>
      <c r="G6" s="66">
        <v>11</v>
      </c>
      <c r="H6" s="66">
        <v>128</v>
      </c>
      <c r="I6" s="66">
        <v>300</v>
      </c>
      <c r="J6" s="66">
        <v>140</v>
      </c>
      <c r="K6" s="67">
        <v>2.75</v>
      </c>
      <c r="L6" s="67">
        <f t="shared" si="0"/>
        <v>33</v>
      </c>
      <c r="M6" s="83">
        <f t="shared" si="1"/>
        <v>858</v>
      </c>
      <c r="N6" s="68" t="s">
        <v>53</v>
      </c>
    </row>
    <row r="7" spans="1:19" s="23" customFormat="1">
      <c r="A7" s="82">
        <f t="shared" si="2"/>
        <v>4</v>
      </c>
      <c r="B7" s="7" t="s">
        <v>47</v>
      </c>
      <c r="C7" s="7" t="s">
        <v>54</v>
      </c>
      <c r="D7" s="7" t="s">
        <v>55</v>
      </c>
      <c r="E7" s="7" t="s">
        <v>11</v>
      </c>
      <c r="F7" s="69" t="s">
        <v>56</v>
      </c>
      <c r="G7" s="66">
        <v>22</v>
      </c>
      <c r="H7" s="66">
        <v>312</v>
      </c>
      <c r="I7" s="66">
        <v>312</v>
      </c>
      <c r="J7" s="66">
        <v>275</v>
      </c>
      <c r="K7" s="67">
        <v>3.25</v>
      </c>
      <c r="L7" s="67">
        <f t="shared" si="0"/>
        <v>66</v>
      </c>
      <c r="M7" s="83">
        <f t="shared" si="1"/>
        <v>1080</v>
      </c>
      <c r="N7" s="68" t="s">
        <v>57</v>
      </c>
    </row>
    <row r="8" spans="1:19" s="23" customFormat="1">
      <c r="A8" s="82">
        <f t="shared" si="2"/>
        <v>5</v>
      </c>
      <c r="B8" s="7" t="s">
        <v>58</v>
      </c>
      <c r="C8" s="7" t="s">
        <v>59</v>
      </c>
      <c r="D8" s="7" t="s">
        <v>60</v>
      </c>
      <c r="E8" s="7" t="s">
        <v>11</v>
      </c>
      <c r="F8" s="66" t="s">
        <v>35</v>
      </c>
      <c r="G8" s="66">
        <v>10</v>
      </c>
      <c r="H8" s="66">
        <v>200</v>
      </c>
      <c r="I8" s="66">
        <v>200</v>
      </c>
      <c r="J8" s="66">
        <v>30</v>
      </c>
      <c r="K8" s="67">
        <v>2</v>
      </c>
      <c r="L8" s="67">
        <f t="shared" si="0"/>
        <v>30</v>
      </c>
      <c r="M8" s="83">
        <f t="shared" si="1"/>
        <v>430</v>
      </c>
      <c r="N8" s="68" t="s">
        <v>36</v>
      </c>
    </row>
    <row r="9" spans="1:19" s="23" customFormat="1">
      <c r="A9" s="82">
        <f t="shared" si="2"/>
        <v>6</v>
      </c>
      <c r="B9" s="7" t="s">
        <v>61</v>
      </c>
      <c r="C9" s="7" t="s">
        <v>62</v>
      </c>
      <c r="D9" s="7" t="s">
        <v>63</v>
      </c>
      <c r="E9" s="7" t="s">
        <v>11</v>
      </c>
      <c r="F9" s="66" t="s">
        <v>27</v>
      </c>
      <c r="G9" s="66">
        <v>3</v>
      </c>
      <c r="H9" s="66">
        <v>75</v>
      </c>
      <c r="I9" s="66">
        <v>150</v>
      </c>
      <c r="J9" s="66">
        <v>280</v>
      </c>
      <c r="K9" s="67">
        <v>3.25</v>
      </c>
      <c r="L9" s="67">
        <f t="shared" si="0"/>
        <v>9</v>
      </c>
      <c r="M9" s="83">
        <f t="shared" si="1"/>
        <v>496.5</v>
      </c>
      <c r="N9" s="68" t="s">
        <v>32</v>
      </c>
    </row>
    <row r="10" spans="1:19" s="23" customFormat="1">
      <c r="A10" s="82">
        <f t="shared" si="2"/>
        <v>7</v>
      </c>
      <c r="B10" s="7" t="s">
        <v>64</v>
      </c>
      <c r="C10" s="7" t="s">
        <v>65</v>
      </c>
      <c r="D10" s="7" t="s">
        <v>66</v>
      </c>
      <c r="E10" s="7" t="s">
        <v>11</v>
      </c>
      <c r="F10" s="66" t="s">
        <v>27</v>
      </c>
      <c r="G10" s="66">
        <v>2</v>
      </c>
      <c r="H10" s="66">
        <v>50</v>
      </c>
      <c r="I10" s="66">
        <v>150</v>
      </c>
      <c r="J10" s="66">
        <v>280</v>
      </c>
      <c r="K10" s="67">
        <v>3.25</v>
      </c>
      <c r="L10" s="67">
        <f t="shared" si="0"/>
        <v>6</v>
      </c>
      <c r="M10" s="83">
        <f t="shared" si="1"/>
        <v>493.5</v>
      </c>
      <c r="N10" s="68" t="s">
        <v>32</v>
      </c>
    </row>
    <row r="11" spans="1:19" s="23" customFormat="1">
      <c r="A11" s="82">
        <f t="shared" si="2"/>
        <v>8</v>
      </c>
      <c r="B11" s="7" t="s">
        <v>64</v>
      </c>
      <c r="C11" s="7" t="s">
        <v>67</v>
      </c>
      <c r="D11" s="7" t="s">
        <v>68</v>
      </c>
      <c r="E11" s="7" t="s">
        <v>11</v>
      </c>
      <c r="F11" s="66" t="s">
        <v>33</v>
      </c>
      <c r="G11" s="66">
        <v>34</v>
      </c>
      <c r="H11" s="66">
        <v>630</v>
      </c>
      <c r="I11" s="66">
        <v>630</v>
      </c>
      <c r="J11" s="66">
        <v>100</v>
      </c>
      <c r="K11" s="67">
        <v>2</v>
      </c>
      <c r="L11" s="67">
        <f t="shared" si="0"/>
        <v>102</v>
      </c>
      <c r="M11" s="83">
        <f t="shared" si="1"/>
        <v>1362</v>
      </c>
      <c r="N11" s="68" t="s">
        <v>34</v>
      </c>
    </row>
    <row r="12" spans="1:19" s="23" customFormat="1">
      <c r="A12" s="82">
        <f t="shared" si="2"/>
        <v>9</v>
      </c>
      <c r="B12" s="7" t="s">
        <v>69</v>
      </c>
      <c r="C12" s="7" t="s">
        <v>70</v>
      </c>
      <c r="D12" s="7" t="s">
        <v>71</v>
      </c>
      <c r="E12" s="7" t="s">
        <v>11</v>
      </c>
      <c r="F12" s="66" t="s">
        <v>72</v>
      </c>
      <c r="G12" s="66">
        <v>60</v>
      </c>
      <c r="H12" s="66">
        <v>1500</v>
      </c>
      <c r="I12" s="66">
        <v>1500</v>
      </c>
      <c r="J12" s="66">
        <v>160</v>
      </c>
      <c r="K12" s="67">
        <v>2.75</v>
      </c>
      <c r="L12" s="67">
        <f t="shared" si="0"/>
        <v>180</v>
      </c>
      <c r="M12" s="83">
        <f t="shared" si="1"/>
        <v>4305</v>
      </c>
      <c r="N12" s="68" t="s">
        <v>73</v>
      </c>
    </row>
    <row r="13" spans="1:19" s="23" customFormat="1">
      <c r="A13" s="82">
        <f t="shared" si="2"/>
        <v>10</v>
      </c>
      <c r="B13" s="7" t="s">
        <v>69</v>
      </c>
      <c r="C13" s="7" t="s">
        <v>74</v>
      </c>
      <c r="D13" s="7" t="s">
        <v>75</v>
      </c>
      <c r="E13" s="7" t="s">
        <v>11</v>
      </c>
      <c r="F13" s="66" t="s">
        <v>72</v>
      </c>
      <c r="G13" s="66">
        <v>58</v>
      </c>
      <c r="H13" s="66">
        <v>1192</v>
      </c>
      <c r="I13" s="66">
        <v>1192</v>
      </c>
      <c r="J13" s="66">
        <v>160</v>
      </c>
      <c r="K13" s="67">
        <v>2.75</v>
      </c>
      <c r="L13" s="67">
        <f t="shared" si="0"/>
        <v>174</v>
      </c>
      <c r="M13" s="83">
        <f t="shared" si="1"/>
        <v>3452</v>
      </c>
      <c r="N13" s="68" t="s">
        <v>73</v>
      </c>
    </row>
    <row r="14" spans="1:19" s="23" customFormat="1">
      <c r="A14" s="82">
        <f t="shared" si="2"/>
        <v>11</v>
      </c>
      <c r="B14" s="7" t="s">
        <v>69</v>
      </c>
      <c r="C14" s="7" t="s">
        <v>76</v>
      </c>
      <c r="D14" s="7" t="s">
        <v>77</v>
      </c>
      <c r="E14" s="7" t="s">
        <v>11</v>
      </c>
      <c r="F14" s="66" t="s">
        <v>43</v>
      </c>
      <c r="G14" s="66">
        <v>14</v>
      </c>
      <c r="H14" s="66">
        <v>192</v>
      </c>
      <c r="I14" s="66">
        <v>192</v>
      </c>
      <c r="J14" s="66">
        <v>100</v>
      </c>
      <c r="K14" s="67">
        <v>2</v>
      </c>
      <c r="L14" s="67">
        <f t="shared" si="0"/>
        <v>42</v>
      </c>
      <c r="M14" s="83">
        <f t="shared" si="1"/>
        <v>426</v>
      </c>
      <c r="N14" s="68" t="s">
        <v>78</v>
      </c>
    </row>
    <row r="15" spans="1:19" s="23" customFormat="1">
      <c r="A15" s="82">
        <f t="shared" si="2"/>
        <v>12</v>
      </c>
      <c r="B15" s="7" t="s">
        <v>79</v>
      </c>
      <c r="C15" s="7" t="s">
        <v>80</v>
      </c>
      <c r="D15" s="7" t="s">
        <v>81</v>
      </c>
      <c r="E15" s="7" t="s">
        <v>11</v>
      </c>
      <c r="F15" s="66" t="s">
        <v>30</v>
      </c>
      <c r="G15" s="66">
        <v>26</v>
      </c>
      <c r="H15" s="66">
        <v>408</v>
      </c>
      <c r="I15" s="66">
        <v>408</v>
      </c>
      <c r="J15" s="66">
        <v>180</v>
      </c>
      <c r="K15" s="67">
        <v>2.75</v>
      </c>
      <c r="L15" s="67">
        <f t="shared" si="0"/>
        <v>78</v>
      </c>
      <c r="M15" s="83">
        <f t="shared" si="1"/>
        <v>1200</v>
      </c>
      <c r="N15" s="68" t="s">
        <v>82</v>
      </c>
    </row>
    <row r="16" spans="1:19" s="23" customFormat="1">
      <c r="A16" s="82">
        <f t="shared" si="2"/>
        <v>13</v>
      </c>
      <c r="B16" s="7" t="s">
        <v>79</v>
      </c>
      <c r="C16" s="7" t="s">
        <v>83</v>
      </c>
      <c r="D16" s="7" t="s">
        <v>84</v>
      </c>
      <c r="E16" s="7" t="s">
        <v>11</v>
      </c>
      <c r="F16" s="66" t="s">
        <v>85</v>
      </c>
      <c r="G16" s="66">
        <v>26</v>
      </c>
      <c r="H16" s="66">
        <v>355</v>
      </c>
      <c r="I16" s="66">
        <v>355</v>
      </c>
      <c r="J16" s="66">
        <v>160</v>
      </c>
      <c r="K16" s="67">
        <v>2.75</v>
      </c>
      <c r="L16" s="67">
        <f t="shared" si="0"/>
        <v>78</v>
      </c>
      <c r="M16" s="83">
        <f t="shared" si="1"/>
        <v>1054.25</v>
      </c>
      <c r="N16" s="68" t="s">
        <v>86</v>
      </c>
    </row>
    <row r="17" spans="1:14" s="23" customFormat="1">
      <c r="A17" s="82">
        <f t="shared" si="2"/>
        <v>14</v>
      </c>
      <c r="B17" s="7" t="s">
        <v>79</v>
      </c>
      <c r="C17" s="7" t="s">
        <v>87</v>
      </c>
      <c r="D17" s="7" t="s">
        <v>88</v>
      </c>
      <c r="E17" s="7" t="s">
        <v>11</v>
      </c>
      <c r="F17" s="66" t="s">
        <v>85</v>
      </c>
      <c r="G17" s="66">
        <v>2</v>
      </c>
      <c r="H17" s="66">
        <v>12</v>
      </c>
      <c r="I17" s="66">
        <v>12</v>
      </c>
      <c r="J17" s="66">
        <v>160</v>
      </c>
      <c r="K17" s="67">
        <v>2.75</v>
      </c>
      <c r="L17" s="67">
        <f t="shared" si="0"/>
        <v>6</v>
      </c>
      <c r="M17" s="83">
        <f t="shared" si="1"/>
        <v>39</v>
      </c>
      <c r="N17" s="68" t="s">
        <v>86</v>
      </c>
    </row>
    <row r="18" spans="1:14" s="23" customFormat="1">
      <c r="A18" s="82">
        <f t="shared" si="2"/>
        <v>15</v>
      </c>
      <c r="B18" s="7" t="s">
        <v>79</v>
      </c>
      <c r="C18" s="7" t="s">
        <v>89</v>
      </c>
      <c r="D18" s="7" t="s">
        <v>90</v>
      </c>
      <c r="E18" s="7" t="s">
        <v>11</v>
      </c>
      <c r="F18" s="66" t="s">
        <v>91</v>
      </c>
      <c r="G18" s="66">
        <v>50</v>
      </c>
      <c r="H18" s="66">
        <v>1250</v>
      </c>
      <c r="I18" s="66">
        <v>1250</v>
      </c>
      <c r="J18" s="66">
        <v>90</v>
      </c>
      <c r="K18" s="67">
        <v>2</v>
      </c>
      <c r="L18" s="67">
        <f t="shared" si="0"/>
        <v>150</v>
      </c>
      <c r="M18" s="83">
        <f t="shared" si="1"/>
        <v>2650</v>
      </c>
      <c r="N18" s="68" t="s">
        <v>92</v>
      </c>
    </row>
    <row r="19" spans="1:14" s="23" customFormat="1">
      <c r="A19" s="82">
        <f t="shared" si="2"/>
        <v>16</v>
      </c>
      <c r="B19" s="7" t="s">
        <v>93</v>
      </c>
      <c r="C19" s="7" t="s">
        <v>94</v>
      </c>
      <c r="D19" s="7" t="s">
        <v>95</v>
      </c>
      <c r="E19" s="7" t="s">
        <v>11</v>
      </c>
      <c r="F19" s="66" t="s">
        <v>96</v>
      </c>
      <c r="G19" s="66">
        <v>15</v>
      </c>
      <c r="H19" s="66">
        <v>300</v>
      </c>
      <c r="I19" s="66">
        <v>300</v>
      </c>
      <c r="J19" s="66">
        <v>145</v>
      </c>
      <c r="K19" s="67">
        <v>2.75</v>
      </c>
      <c r="L19" s="67">
        <f t="shared" si="0"/>
        <v>45</v>
      </c>
      <c r="M19" s="83">
        <f t="shared" si="1"/>
        <v>870</v>
      </c>
      <c r="N19" s="68" t="s">
        <v>97</v>
      </c>
    </row>
    <row r="20" spans="1:14" s="23" customFormat="1">
      <c r="A20" s="82">
        <f t="shared" si="2"/>
        <v>17</v>
      </c>
      <c r="B20" s="7" t="s">
        <v>98</v>
      </c>
      <c r="C20" s="7" t="s">
        <v>99</v>
      </c>
      <c r="D20" s="7" t="s">
        <v>100</v>
      </c>
      <c r="E20" s="7" t="s">
        <v>11</v>
      </c>
      <c r="F20" s="66" t="s">
        <v>35</v>
      </c>
      <c r="G20" s="66">
        <v>20</v>
      </c>
      <c r="H20" s="66">
        <v>400</v>
      </c>
      <c r="I20" s="66">
        <v>400</v>
      </c>
      <c r="J20" s="66">
        <v>30</v>
      </c>
      <c r="K20" s="67">
        <v>2</v>
      </c>
      <c r="L20" s="67">
        <f t="shared" si="0"/>
        <v>60</v>
      </c>
      <c r="M20" s="83">
        <f t="shared" si="1"/>
        <v>860</v>
      </c>
      <c r="N20" s="68" t="s">
        <v>36</v>
      </c>
    </row>
    <row r="21" spans="1:14" s="23" customFormat="1">
      <c r="A21" s="82">
        <f t="shared" si="2"/>
        <v>18</v>
      </c>
      <c r="B21" s="7" t="s">
        <v>101</v>
      </c>
      <c r="C21" s="7" t="s">
        <v>102</v>
      </c>
      <c r="D21" s="7" t="s">
        <v>103</v>
      </c>
      <c r="E21" s="7" t="s">
        <v>11</v>
      </c>
      <c r="F21" s="66" t="s">
        <v>29</v>
      </c>
      <c r="G21" s="66">
        <v>22</v>
      </c>
      <c r="H21" s="66">
        <v>550</v>
      </c>
      <c r="I21" s="66">
        <v>550</v>
      </c>
      <c r="J21" s="66">
        <v>100</v>
      </c>
      <c r="K21" s="67">
        <v>2</v>
      </c>
      <c r="L21" s="67">
        <f t="shared" si="0"/>
        <v>66</v>
      </c>
      <c r="M21" s="83">
        <f t="shared" si="1"/>
        <v>1166</v>
      </c>
      <c r="N21" s="68" t="s">
        <v>31</v>
      </c>
    </row>
    <row r="22" spans="1:14" s="23" customFormat="1">
      <c r="A22" s="82">
        <f t="shared" si="2"/>
        <v>19</v>
      </c>
      <c r="B22" s="7" t="s">
        <v>104</v>
      </c>
      <c r="C22" s="7" t="s">
        <v>105</v>
      </c>
      <c r="D22" s="7" t="s">
        <v>106</v>
      </c>
      <c r="E22" s="7" t="s">
        <v>11</v>
      </c>
      <c r="F22" s="66" t="s">
        <v>37</v>
      </c>
      <c r="G22" s="66">
        <v>70</v>
      </c>
      <c r="H22" s="66">
        <v>1750</v>
      </c>
      <c r="I22" s="66">
        <v>1750</v>
      </c>
      <c r="J22" s="66">
        <v>140</v>
      </c>
      <c r="K22" s="67">
        <v>2.75</v>
      </c>
      <c r="L22" s="67">
        <f t="shared" si="0"/>
        <v>210</v>
      </c>
      <c r="M22" s="83">
        <f t="shared" si="1"/>
        <v>5022.5</v>
      </c>
      <c r="N22" s="68" t="s">
        <v>38</v>
      </c>
    </row>
    <row r="23" spans="1:14" s="23" customFormat="1">
      <c r="A23" s="82">
        <f t="shared" si="2"/>
        <v>20</v>
      </c>
      <c r="B23" s="7" t="s">
        <v>107</v>
      </c>
      <c r="C23" s="7" t="s">
        <v>108</v>
      </c>
      <c r="D23" s="7" t="s">
        <v>109</v>
      </c>
      <c r="E23" s="7" t="s">
        <v>11</v>
      </c>
      <c r="F23" s="66" t="s">
        <v>37</v>
      </c>
      <c r="G23" s="66">
        <v>32</v>
      </c>
      <c r="H23" s="66">
        <v>532</v>
      </c>
      <c r="I23" s="66">
        <v>532</v>
      </c>
      <c r="J23" s="66">
        <v>140</v>
      </c>
      <c r="K23" s="67">
        <v>2.75</v>
      </c>
      <c r="L23" s="67">
        <f t="shared" si="0"/>
        <v>96</v>
      </c>
      <c r="M23" s="83">
        <f t="shared" si="1"/>
        <v>1559</v>
      </c>
      <c r="N23" s="68" t="s">
        <v>38</v>
      </c>
    </row>
    <row r="24" spans="1:14" s="23" customFormat="1">
      <c r="A24" s="82">
        <f t="shared" si="2"/>
        <v>21</v>
      </c>
      <c r="B24" s="7" t="s">
        <v>107</v>
      </c>
      <c r="C24" s="7" t="s">
        <v>110</v>
      </c>
      <c r="D24" s="7" t="s">
        <v>111</v>
      </c>
      <c r="E24" s="7" t="s">
        <v>11</v>
      </c>
      <c r="F24" s="66" t="s">
        <v>85</v>
      </c>
      <c r="G24" s="66">
        <v>6</v>
      </c>
      <c r="H24" s="66">
        <v>72</v>
      </c>
      <c r="I24" s="66">
        <v>150</v>
      </c>
      <c r="J24" s="66">
        <v>160</v>
      </c>
      <c r="K24" s="67">
        <v>2.75</v>
      </c>
      <c r="L24" s="67">
        <f t="shared" si="0"/>
        <v>18</v>
      </c>
      <c r="M24" s="83">
        <f t="shared" si="1"/>
        <v>430.5</v>
      </c>
      <c r="N24" s="68" t="s">
        <v>86</v>
      </c>
    </row>
    <row r="25" spans="1:14" s="23" customFormat="1">
      <c r="A25" s="82">
        <f t="shared" si="2"/>
        <v>22</v>
      </c>
      <c r="B25" s="7" t="s">
        <v>107</v>
      </c>
      <c r="C25" s="7" t="s">
        <v>112</v>
      </c>
      <c r="D25" s="7" t="s">
        <v>113</v>
      </c>
      <c r="E25" s="7" t="s">
        <v>11</v>
      </c>
      <c r="F25" s="66" t="s">
        <v>85</v>
      </c>
      <c r="G25" s="66">
        <v>2</v>
      </c>
      <c r="H25" s="66">
        <v>12</v>
      </c>
      <c r="I25" s="66">
        <v>150</v>
      </c>
      <c r="J25" s="66">
        <v>160</v>
      </c>
      <c r="K25" s="67">
        <v>2.75</v>
      </c>
      <c r="L25" s="67">
        <f t="shared" si="0"/>
        <v>6</v>
      </c>
      <c r="M25" s="83">
        <f t="shared" si="1"/>
        <v>418.5</v>
      </c>
      <c r="N25" s="68" t="s">
        <v>86</v>
      </c>
    </row>
    <row r="26" spans="1:14" s="23" customFormat="1" ht="15.75" thickBot="1">
      <c r="A26" s="84">
        <f t="shared" si="2"/>
        <v>23</v>
      </c>
      <c r="B26" s="85" t="s">
        <v>107</v>
      </c>
      <c r="C26" s="85" t="s">
        <v>114</v>
      </c>
      <c r="D26" s="85" t="s">
        <v>115</v>
      </c>
      <c r="E26" s="85" t="s">
        <v>11</v>
      </c>
      <c r="F26" s="86" t="s">
        <v>41</v>
      </c>
      <c r="G26" s="86">
        <v>19</v>
      </c>
      <c r="H26" s="86">
        <v>333</v>
      </c>
      <c r="I26" s="86">
        <v>333</v>
      </c>
      <c r="J26" s="86">
        <v>30</v>
      </c>
      <c r="K26" s="87">
        <v>2</v>
      </c>
      <c r="L26" s="87">
        <f t="shared" si="0"/>
        <v>57</v>
      </c>
      <c r="M26" s="88">
        <f t="shared" si="1"/>
        <v>723</v>
      </c>
      <c r="N26" s="68" t="s">
        <v>42</v>
      </c>
    </row>
    <row r="27" spans="1:14" s="76" customFormat="1" ht="15.75" thickBot="1">
      <c r="A27" s="89" t="s">
        <v>116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>
        <f>ROUND(SUM(M4:M26),0)</f>
        <v>30728</v>
      </c>
      <c r="N27" s="75"/>
    </row>
    <row r="28" spans="1:14" ht="15" customHeight="1" thickBot="1">
      <c r="A28" s="70"/>
      <c r="B28"/>
      <c r="C28"/>
      <c r="D28"/>
      <c r="E28"/>
      <c r="F28" s="71"/>
      <c r="G28" s="72">
        <f>SUM(G4:G26)</f>
        <v>519</v>
      </c>
      <c r="H28" s="72">
        <f>SUM(H4:H26)</f>
        <v>10555</v>
      </c>
      <c r="I28" s="72">
        <f>SUM(I4:I26)</f>
        <v>11366</v>
      </c>
      <c r="J28" s="73"/>
      <c r="K28" s="73"/>
      <c r="L28" s="72">
        <f>SUM(L4:L26)</f>
        <v>1557</v>
      </c>
      <c r="M28" s="74"/>
      <c r="N28"/>
    </row>
    <row r="29" spans="1:14" ht="61.5" customHeight="1" thickBot="1">
      <c r="A29" s="57" t="s">
        <v>28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1" t="s">
        <v>23</v>
      </c>
    </row>
    <row r="30" spans="1:14">
      <c r="A30" s="25"/>
      <c r="B30" s="26"/>
      <c r="C30" s="27"/>
      <c r="D30" s="27"/>
      <c r="E30" s="27"/>
      <c r="F30" s="27"/>
      <c r="G30" s="27"/>
      <c r="H30" s="28"/>
      <c r="I30" s="28"/>
      <c r="J30" s="27"/>
      <c r="K30" s="29"/>
      <c r="L30" s="29"/>
      <c r="M30" s="30"/>
      <c r="N30" s="15"/>
    </row>
    <row r="31" spans="1:14" s="24" customFormat="1" ht="15" customHeight="1">
      <c r="A31" s="60"/>
      <c r="B31" s="61"/>
      <c r="C31" s="61"/>
      <c r="D31" s="61"/>
      <c r="E31" s="61"/>
      <c r="F31" s="61"/>
      <c r="G31" s="61"/>
      <c r="H31" s="61"/>
      <c r="I31" s="32"/>
      <c r="J31" s="33"/>
      <c r="K31" s="37"/>
      <c r="L31" s="37"/>
      <c r="M31" s="38"/>
    </row>
    <row r="32" spans="1:14" s="24" customFormat="1" ht="15" customHeight="1">
      <c r="A32" s="60"/>
      <c r="B32" s="61"/>
      <c r="C32" s="61"/>
      <c r="D32" s="61"/>
      <c r="E32" s="61"/>
      <c r="F32" s="61"/>
      <c r="G32" s="61"/>
      <c r="H32" s="61"/>
      <c r="I32" s="32"/>
      <c r="J32" s="33"/>
      <c r="K32" s="37"/>
      <c r="L32" s="37"/>
      <c r="M32" s="38"/>
    </row>
    <row r="33" spans="1:13" s="24" customFormat="1" ht="15" customHeight="1">
      <c r="A33" s="62"/>
      <c r="B33" s="63"/>
      <c r="C33" s="63"/>
      <c r="D33" s="63"/>
      <c r="E33" s="63"/>
      <c r="F33" s="63"/>
      <c r="G33" s="63"/>
      <c r="H33" s="63"/>
      <c r="I33" s="63"/>
      <c r="J33" s="44"/>
      <c r="K33" s="44"/>
      <c r="L33" s="44"/>
      <c r="M33" s="38"/>
    </row>
    <row r="34" spans="1:13" s="24" customFormat="1" ht="15" customHeight="1">
      <c r="A34" s="36"/>
      <c r="B34" s="43"/>
      <c r="C34" s="33"/>
      <c r="D34" s="33"/>
      <c r="E34" s="33"/>
      <c r="F34" s="33"/>
      <c r="G34" s="33"/>
      <c r="H34" s="32"/>
      <c r="I34" s="32"/>
      <c r="J34" s="33"/>
      <c r="K34" s="37"/>
      <c r="L34" s="37"/>
      <c r="M34" s="38"/>
    </row>
    <row r="35" spans="1:13">
      <c r="A35" s="31"/>
      <c r="B35" s="45"/>
      <c r="C35" s="46"/>
      <c r="D35" s="46"/>
      <c r="E35" s="46"/>
      <c r="F35" s="46"/>
      <c r="G35" s="46"/>
      <c r="H35" s="47"/>
      <c r="I35" s="47"/>
      <c r="J35" s="46"/>
      <c r="K35" s="34"/>
      <c r="L35" s="34"/>
      <c r="M35" s="35"/>
    </row>
    <row r="36" spans="1:13">
      <c r="A36" s="31"/>
      <c r="B36" s="45"/>
      <c r="C36" s="46"/>
      <c r="D36" s="46"/>
      <c r="E36" s="46"/>
      <c r="F36" s="46"/>
      <c r="G36" s="46"/>
      <c r="H36" s="47"/>
      <c r="I36" s="47"/>
      <c r="J36" s="46"/>
      <c r="K36" s="34"/>
      <c r="L36" s="34"/>
      <c r="M36" s="35"/>
    </row>
    <row r="37" spans="1:13">
      <c r="A37" s="31"/>
      <c r="B37" s="45"/>
      <c r="C37" s="46"/>
      <c r="D37" s="46"/>
      <c r="E37" s="46"/>
      <c r="F37" s="46"/>
      <c r="G37" s="46"/>
      <c r="H37" s="47"/>
      <c r="I37" s="47"/>
      <c r="J37" s="46"/>
      <c r="K37" s="34"/>
      <c r="L37" s="34"/>
      <c r="M37" s="35"/>
    </row>
    <row r="38" spans="1:13" ht="15.75" thickBot="1">
      <c r="A38" s="39"/>
      <c r="B38" s="48"/>
      <c r="C38" s="40"/>
      <c r="D38" s="40"/>
      <c r="E38" s="40"/>
      <c r="F38" s="40"/>
      <c r="G38" s="40"/>
      <c r="H38" s="49"/>
      <c r="I38" s="49"/>
      <c r="J38" s="40"/>
      <c r="K38" s="41"/>
      <c r="L38" s="41"/>
      <c r="M38" s="42"/>
    </row>
  </sheetData>
  <sortState ref="B4:N79">
    <sortCondition ref="B4:B79"/>
    <sortCondition ref="C4:C79"/>
  </sortState>
  <mergeCells count="9">
    <mergeCell ref="A29:M29"/>
    <mergeCell ref="A31:H31"/>
    <mergeCell ref="A32:H32"/>
    <mergeCell ref="A33:I33"/>
    <mergeCell ref="I2:M2"/>
    <mergeCell ref="A27:L27"/>
    <mergeCell ref="I1:M1"/>
    <mergeCell ref="A1:H1"/>
    <mergeCell ref="A2:H2"/>
  </mergeCells>
  <conditionalFormatting sqref="D34:D1048576 D29 D1:D2">
    <cfRule type="duplicateValues" dxfId="2" priority="32"/>
  </conditionalFormatting>
  <conditionalFormatting sqref="C28 C4:C26">
    <cfRule type="duplicateValues" dxfId="1" priority="1"/>
  </conditionalFormatting>
  <conditionalFormatting sqref="D28 D4:D26">
    <cfRule type="duplicateValues" dxfId="0" priority="2"/>
  </conditionalFormatting>
  <pageMargins left="0.25" right="0.27559055118110237" top="0.4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14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15</v>
      </c>
      <c r="C2" s="7" t="s">
        <v>19</v>
      </c>
      <c r="D2" s="7" t="s">
        <v>18</v>
      </c>
      <c r="E2" s="8" t="s">
        <v>11</v>
      </c>
      <c r="F2" s="9" t="s">
        <v>17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2026-01-16T08:18:34Z</cp:lastPrinted>
  <dcterms:created xsi:type="dcterms:W3CDTF">2022-09-03T07:55:33Z</dcterms:created>
  <dcterms:modified xsi:type="dcterms:W3CDTF">2026-01-16T08:32:20Z</dcterms:modified>
</cp:coreProperties>
</file>