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Sheet1!$A$7:$L$126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F124" i="1"/>
  <c r="I122"/>
  <c r="H122"/>
  <c r="I121"/>
  <c r="H121"/>
  <c r="I120"/>
  <c r="I119"/>
  <c r="H119"/>
  <c r="I118"/>
  <c r="H118"/>
  <c r="I117"/>
  <c r="H117"/>
  <c r="I116"/>
  <c r="I115"/>
  <c r="H115"/>
  <c r="I114"/>
  <c r="H114"/>
  <c r="I113"/>
  <c r="H113"/>
  <c r="I112"/>
  <c r="I111"/>
  <c r="H111"/>
  <c r="I110"/>
  <c r="H110"/>
  <c r="I109"/>
  <c r="H109"/>
  <c r="I108"/>
  <c r="I107"/>
  <c r="H107"/>
  <c r="I106"/>
  <c r="H106"/>
  <c r="I105"/>
  <c r="H105"/>
  <c r="I104"/>
  <c r="I103"/>
  <c r="H103"/>
  <c r="I102"/>
  <c r="H102"/>
  <c r="I101"/>
  <c r="H101"/>
  <c r="I100"/>
  <c r="I99"/>
  <c r="H99"/>
  <c r="I98"/>
  <c r="H98"/>
  <c r="I97"/>
  <c r="H97"/>
  <c r="I96"/>
  <c r="I95"/>
  <c r="H95"/>
  <c r="I94"/>
  <c r="H94"/>
  <c r="I93"/>
  <c r="H93"/>
  <c r="I92"/>
  <c r="I91"/>
  <c r="H91"/>
  <c r="I90"/>
  <c r="H90"/>
  <c r="I89"/>
  <c r="H89"/>
  <c r="I88"/>
  <c r="I87"/>
  <c r="H87"/>
  <c r="I86"/>
  <c r="H86"/>
  <c r="I85"/>
  <c r="H85"/>
  <c r="I84"/>
  <c r="I83"/>
  <c r="H83"/>
  <c r="I82"/>
  <c r="H82"/>
  <c r="I81"/>
  <c r="H81"/>
  <c r="I80"/>
  <c r="I79"/>
  <c r="H79"/>
  <c r="I78"/>
  <c r="H78"/>
  <c r="I77"/>
  <c r="H77"/>
  <c r="I76"/>
  <c r="I75"/>
  <c r="H75"/>
  <c r="I74"/>
  <c r="H74"/>
  <c r="I73"/>
  <c r="H73"/>
  <c r="I72"/>
  <c r="I71"/>
  <c r="H71"/>
  <c r="I70"/>
  <c r="H70"/>
  <c r="I69"/>
  <c r="H69"/>
  <c r="I68"/>
  <c r="I67"/>
  <c r="H67"/>
  <c r="I66"/>
  <c r="H66"/>
  <c r="I65"/>
  <c r="H65"/>
  <c r="I64"/>
  <c r="I63"/>
  <c r="H63"/>
  <c r="I62"/>
  <c r="H62"/>
  <c r="I61"/>
  <c r="H61"/>
  <c r="I60"/>
  <c r="I59"/>
  <c r="H59"/>
  <c r="I58"/>
  <c r="H58"/>
  <c r="I57"/>
  <c r="H57"/>
  <c r="I56"/>
  <c r="I55"/>
  <c r="H55"/>
  <c r="I54"/>
  <c r="H54"/>
  <c r="I53"/>
  <c r="H53"/>
  <c r="I52"/>
  <c r="I51"/>
  <c r="H51"/>
  <c r="I50"/>
  <c r="H50"/>
  <c r="I49"/>
  <c r="H49"/>
  <c r="I48"/>
  <c r="I47"/>
  <c r="H47"/>
  <c r="I46"/>
  <c r="H46"/>
  <c r="I45"/>
  <c r="H45"/>
  <c r="I44"/>
  <c r="I43"/>
  <c r="H43"/>
  <c r="I42"/>
  <c r="H42"/>
  <c r="I41"/>
  <c r="H41"/>
  <c r="I40"/>
  <c r="I39"/>
  <c r="H39"/>
  <c r="I38"/>
  <c r="H38"/>
  <c r="I37"/>
  <c r="H37"/>
  <c r="I36"/>
  <c r="I35"/>
  <c r="H35"/>
  <c r="I34"/>
  <c r="H34"/>
  <c r="I33"/>
  <c r="H33"/>
  <c r="I32"/>
  <c r="I31"/>
  <c r="H31"/>
  <c r="I30"/>
  <c r="H30"/>
  <c r="I29"/>
  <c r="H29"/>
  <c r="I28"/>
  <c r="I27"/>
  <c r="H27"/>
  <c r="I26"/>
  <c r="H26"/>
  <c r="I25"/>
  <c r="H25"/>
  <c r="I24"/>
  <c r="I23"/>
  <c r="H23"/>
  <c r="I22"/>
  <c r="H22"/>
  <c r="I21"/>
  <c r="H21"/>
  <c r="I20"/>
  <c r="I19"/>
  <c r="H19"/>
  <c r="I18"/>
  <c r="H18"/>
  <c r="I17"/>
  <c r="H17"/>
  <c r="I16"/>
  <c r="I15"/>
  <c r="H15"/>
  <c r="I14"/>
  <c r="H14"/>
  <c r="I13"/>
  <c r="H13"/>
  <c r="I12"/>
  <c r="I11"/>
  <c r="H11"/>
  <c r="I10"/>
  <c r="H10"/>
  <c r="I9"/>
  <c r="H9"/>
  <c r="I8"/>
  <c r="H8"/>
  <c r="K8" l="1"/>
  <c r="K9"/>
  <c r="K17"/>
  <c r="K25"/>
  <c r="K33"/>
  <c r="K41"/>
  <c r="K45"/>
  <c r="K53"/>
  <c r="K61"/>
  <c r="K73"/>
  <c r="K81"/>
  <c r="K85"/>
  <c r="K97"/>
  <c r="K101"/>
  <c r="K109"/>
  <c r="K117"/>
  <c r="K121"/>
  <c r="K10"/>
  <c r="K14"/>
  <c r="K18"/>
  <c r="K22"/>
  <c r="K26"/>
  <c r="K30"/>
  <c r="K34"/>
  <c r="K38"/>
  <c r="K42"/>
  <c r="K46"/>
  <c r="K50"/>
  <c r="K54"/>
  <c r="K58"/>
  <c r="K62"/>
  <c r="K66"/>
  <c r="K70"/>
  <c r="K74"/>
  <c r="K78"/>
  <c r="K82"/>
  <c r="K86"/>
  <c r="K90"/>
  <c r="K94"/>
  <c r="K98"/>
  <c r="K102"/>
  <c r="K106"/>
  <c r="K110"/>
  <c r="K114"/>
  <c r="K118"/>
  <c r="K122"/>
  <c r="K13"/>
  <c r="K21"/>
  <c r="K29"/>
  <c r="K37"/>
  <c r="K49"/>
  <c r="K57"/>
  <c r="K65"/>
  <c r="K69"/>
  <c r="K77"/>
  <c r="K89"/>
  <c r="K93"/>
  <c r="K105"/>
  <c r="K113"/>
  <c r="K11"/>
  <c r="H12"/>
  <c r="K12" s="1"/>
  <c r="K15"/>
  <c r="H16"/>
  <c r="K16" s="1"/>
  <c r="K19"/>
  <c r="H20"/>
  <c r="K20" s="1"/>
  <c r="K23"/>
  <c r="H24"/>
  <c r="K24" s="1"/>
  <c r="K27"/>
  <c r="H28"/>
  <c r="K28" s="1"/>
  <c r="K31"/>
  <c r="H32"/>
  <c r="K32" s="1"/>
  <c r="K35"/>
  <c r="H36"/>
  <c r="K36" s="1"/>
  <c r="K39"/>
  <c r="H40"/>
  <c r="K40" s="1"/>
  <c r="K43"/>
  <c r="H44"/>
  <c r="K44" s="1"/>
  <c r="K47"/>
  <c r="H48"/>
  <c r="K48" s="1"/>
  <c r="K51"/>
  <c r="H52"/>
  <c r="K52" s="1"/>
  <c r="K55"/>
  <c r="H56"/>
  <c r="K56" s="1"/>
  <c r="K59"/>
  <c r="H60"/>
  <c r="K60" s="1"/>
  <c r="K63"/>
  <c r="H64"/>
  <c r="K64" s="1"/>
  <c r="K67"/>
  <c r="H68"/>
  <c r="K68" s="1"/>
  <c r="K71"/>
  <c r="H72"/>
  <c r="K72" s="1"/>
  <c r="K75"/>
  <c r="H76"/>
  <c r="K76" s="1"/>
  <c r="K79"/>
  <c r="H80"/>
  <c r="K80" s="1"/>
  <c r="K83"/>
  <c r="H84"/>
  <c r="K84" s="1"/>
  <c r="K87"/>
  <c r="H88"/>
  <c r="K88" s="1"/>
  <c r="K91"/>
  <c r="H92"/>
  <c r="K92" s="1"/>
  <c r="K95"/>
  <c r="H96"/>
  <c r="K96" s="1"/>
  <c r="K99"/>
  <c r="H100"/>
  <c r="K100" s="1"/>
  <c r="K103"/>
  <c r="H104"/>
  <c r="K104" s="1"/>
  <c r="K107"/>
  <c r="H108"/>
  <c r="K108" s="1"/>
  <c r="K111"/>
  <c r="H112"/>
  <c r="K112" s="1"/>
  <c r="K115"/>
  <c r="H116"/>
  <c r="K116" s="1"/>
  <c r="K119"/>
  <c r="H120"/>
  <c r="K120" s="1"/>
  <c r="K123" l="1"/>
</calcChain>
</file>

<file path=xl/sharedStrings.xml><?xml version="1.0" encoding="utf-8"?>
<sst xmlns="http://schemas.openxmlformats.org/spreadsheetml/2006/main" count="373" uniqueCount="261">
  <si>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</si>
  <si>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</si>
  <si>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</si>
  <si>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</si>
  <si>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</si>
  <si>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</si>
  <si>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</si>
  <si>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</si>
  <si>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</si>
  <si>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</si>
  <si>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SL.</t>
  </si>
  <si>
    <t>CASE</t>
  </si>
  <si>
    <t>RATE</t>
  </si>
  <si>
    <t>AMT.</t>
  </si>
  <si>
    <t>BALASORE</t>
  </si>
  <si>
    <t>BARIPADA</t>
  </si>
  <si>
    <t>ANGUL</t>
  </si>
  <si>
    <t>LR CH.</t>
  </si>
  <si>
    <t>239</t>
  </si>
  <si>
    <t>219</t>
  </si>
  <si>
    <t>267</t>
  </si>
  <si>
    <t>301</t>
  </si>
  <si>
    <t>313</t>
  </si>
  <si>
    <t>307</t>
  </si>
  <si>
    <t>324</t>
  </si>
  <si>
    <t>283</t>
  </si>
  <si>
    <t>325</t>
  </si>
  <si>
    <t>326</t>
  </si>
  <si>
    <t>342</t>
  </si>
  <si>
    <t>353</t>
  </si>
  <si>
    <t>361</t>
  </si>
  <si>
    <t>362</t>
  </si>
  <si>
    <t>382</t>
  </si>
  <si>
    <t>403</t>
  </si>
  <si>
    <t>484</t>
  </si>
  <si>
    <t>538</t>
  </si>
  <si>
    <t>532</t>
  </si>
  <si>
    <t>KINDLY ,VERIFY &amp; CONFIRM US  WITHIN 7 DAYS , ELSE GST WILL BE FILLED  ON 20TH JUNE, 2021</t>
  </si>
  <si>
    <t>CHAULIGANG, CUTTACK</t>
  </si>
  <si>
    <t>INVOICE DATE : 31/05/2021</t>
  </si>
  <si>
    <t>M/S : ARISTO PHARMACEUTICALS PVT. LTD,</t>
  </si>
  <si>
    <t>GSTIN: 21AAACA4495N1ZK</t>
  </si>
  <si>
    <t>LR NO</t>
  </si>
  <si>
    <t>INV.NO</t>
  </si>
  <si>
    <t>S.CH.</t>
  </si>
  <si>
    <t>HML</t>
  </si>
  <si>
    <t>312</t>
  </si>
  <si>
    <t>339</t>
  </si>
  <si>
    <t>JAGATSINGHPUR</t>
  </si>
  <si>
    <t>304</t>
  </si>
  <si>
    <t>212</t>
  </si>
  <si>
    <t>JAJPUR TOWN</t>
  </si>
  <si>
    <t>254</t>
  </si>
  <si>
    <t>292/347</t>
  </si>
  <si>
    <t>MANIJANGA</t>
  </si>
  <si>
    <t>DHENKANAL</t>
  </si>
  <si>
    <t>318/369/370</t>
  </si>
  <si>
    <t>319/371/372</t>
  </si>
  <si>
    <t>220</t>
  </si>
  <si>
    <t>335/268</t>
  </si>
  <si>
    <t>322/375</t>
  </si>
  <si>
    <t>KHURDA</t>
  </si>
  <si>
    <t>338</t>
  </si>
  <si>
    <t>241</t>
  </si>
  <si>
    <t>0298</t>
  </si>
  <si>
    <t>404</t>
  </si>
  <si>
    <t>296</t>
  </si>
  <si>
    <t>0312</t>
  </si>
  <si>
    <t>0257</t>
  </si>
  <si>
    <t>0352</t>
  </si>
  <si>
    <t>258</t>
  </si>
  <si>
    <t>251</t>
  </si>
  <si>
    <t>347/425</t>
  </si>
  <si>
    <t>351/307</t>
  </si>
  <si>
    <t>356</t>
  </si>
  <si>
    <t>250</t>
  </si>
  <si>
    <t>363</t>
  </si>
  <si>
    <t>360</t>
  </si>
  <si>
    <t>350/306</t>
  </si>
  <si>
    <t>424</t>
  </si>
  <si>
    <t>367</t>
  </si>
  <si>
    <t>369/370/322</t>
  </si>
  <si>
    <t>361/446</t>
  </si>
  <si>
    <t>357/358/319</t>
  </si>
  <si>
    <t>265</t>
  </si>
  <si>
    <t>266</t>
  </si>
  <si>
    <t>366</t>
  </si>
  <si>
    <t>404/491</t>
  </si>
  <si>
    <t>414/347</t>
  </si>
  <si>
    <t>286</t>
  </si>
  <si>
    <t>416/502</t>
  </si>
  <si>
    <t>442/443/377</t>
  </si>
  <si>
    <t>438/521</t>
  </si>
  <si>
    <t>453/386</t>
  </si>
  <si>
    <t>447/535/536</t>
  </si>
  <si>
    <t>314</t>
  </si>
  <si>
    <t>454/455/387</t>
  </si>
  <si>
    <t>315</t>
  </si>
  <si>
    <t>449/537</t>
  </si>
  <si>
    <t>316</t>
  </si>
  <si>
    <t>456/457/388</t>
  </si>
  <si>
    <t>451/539/540</t>
  </si>
  <si>
    <t>462/554</t>
  </si>
  <si>
    <t>465/396</t>
  </si>
  <si>
    <t>461/553</t>
  </si>
  <si>
    <t>464/395</t>
  </si>
  <si>
    <t>330</t>
  </si>
  <si>
    <t>475</t>
  </si>
  <si>
    <t>476</t>
  </si>
  <si>
    <t>492/420</t>
  </si>
  <si>
    <t>493/584/585</t>
  </si>
  <si>
    <t>345</t>
  </si>
  <si>
    <t>488/580</t>
  </si>
  <si>
    <t>488</t>
  </si>
  <si>
    <t>484/411</t>
  </si>
  <si>
    <t>483/576</t>
  </si>
  <si>
    <t>508</t>
  </si>
  <si>
    <t>512/600</t>
  </si>
  <si>
    <t>513/601</t>
  </si>
  <si>
    <t>355</t>
  </si>
  <si>
    <t>505</t>
  </si>
  <si>
    <t>509</t>
  </si>
  <si>
    <t>435</t>
  </si>
  <si>
    <t>365</t>
  </si>
  <si>
    <t>520</t>
  </si>
  <si>
    <t>523/612/613</t>
  </si>
  <si>
    <t>531</t>
  </si>
  <si>
    <t>534</t>
  </si>
  <si>
    <t>371</t>
  </si>
  <si>
    <t>557/650</t>
  </si>
  <si>
    <t>546/547</t>
  </si>
  <si>
    <t>550/642</t>
  </si>
  <si>
    <t>552/465</t>
  </si>
  <si>
    <t>383</t>
  </si>
  <si>
    <t>554/555/467</t>
  </si>
  <si>
    <t>558/651</t>
  </si>
  <si>
    <t>377</t>
  </si>
  <si>
    <t>399</t>
  </si>
  <si>
    <t>581</t>
  </si>
  <si>
    <t>578</t>
  </si>
  <si>
    <t>401</t>
  </si>
  <si>
    <t>MONTH   : MAY, 2021</t>
  </si>
  <si>
    <t>KUJANGA</t>
  </si>
  <si>
    <t>(RUPEES FORTY FIVE THOUSAND THREE HUNDRED FIFTY FOUR ONLY)</t>
  </si>
  <si>
    <t>INVOICE .   :    3294/21-22</t>
  </si>
  <si>
    <t>HSN CODE : 996791</t>
  </si>
  <si>
    <t>PL/JA/00006</t>
  </si>
  <si>
    <t>PL/JA/00007</t>
  </si>
  <si>
    <t>PL/JA/00012</t>
  </si>
  <si>
    <t>PL/JA/00063</t>
  </si>
  <si>
    <t>PL/JA/00064</t>
  </si>
  <si>
    <t>PL/JA/00065</t>
  </si>
  <si>
    <t>PL/JA/00067</t>
  </si>
  <si>
    <t>PL/JA/00069</t>
  </si>
  <si>
    <t>PL/JA/00095</t>
  </si>
  <si>
    <t>PL/JA/00100</t>
  </si>
  <si>
    <t>PL/JA/00172</t>
  </si>
  <si>
    <t>PL/JA/00173</t>
  </si>
  <si>
    <t>PL/JA/00174</t>
  </si>
  <si>
    <t>PL/JA/00230</t>
  </si>
  <si>
    <t>PL/JA/00231</t>
  </si>
  <si>
    <t>PL/JA/00232</t>
  </si>
  <si>
    <t>PL/JA/00233</t>
  </si>
  <si>
    <t>PL/JA/00234</t>
  </si>
  <si>
    <t>PL/JA/00285</t>
  </si>
  <si>
    <t>PL/JA/00287</t>
  </si>
  <si>
    <t>PL/JA/00288</t>
  </si>
  <si>
    <t>PL/JA/00289</t>
  </si>
  <si>
    <t>PL/JA/00312</t>
  </si>
  <si>
    <t>PL/JA/00313</t>
  </si>
  <si>
    <t>PL/JA/00314</t>
  </si>
  <si>
    <t>PL/JA/00365</t>
  </si>
  <si>
    <t>PL/JA/00366</t>
  </si>
  <si>
    <t>PL/JA/00367</t>
  </si>
  <si>
    <t>PL/JA/00372</t>
  </si>
  <si>
    <t>PL/JA/00373</t>
  </si>
  <si>
    <t>PL/JA/00383</t>
  </si>
  <si>
    <t>PL/JA/00384</t>
  </si>
  <si>
    <t>PL/JA/00385</t>
  </si>
  <si>
    <t>PL/JA/00390</t>
  </si>
  <si>
    <t>PL/JA/00404</t>
  </si>
  <si>
    <t>PL/JA/00401</t>
  </si>
  <si>
    <t>PL/JA/00403</t>
  </si>
  <si>
    <t>PL/JA/00405</t>
  </si>
  <si>
    <t>PL/JA/00408</t>
  </si>
  <si>
    <t>PL/JA/00410</t>
  </si>
  <si>
    <t>PL/JA/00412</t>
  </si>
  <si>
    <t>PL/JA/00421</t>
  </si>
  <si>
    <t>PL/JA/00424</t>
  </si>
  <si>
    <t>PL/JA/00427</t>
  </si>
  <si>
    <t>PL/JA/00430</t>
  </si>
  <si>
    <t>PL/JA/00442</t>
  </si>
  <si>
    <t>PL/JA/00443</t>
  </si>
  <si>
    <t>PL/JA/00444</t>
  </si>
  <si>
    <t>PL/JA/00445</t>
  </si>
  <si>
    <t>PL/JA/00446</t>
  </si>
  <si>
    <t>PL/JA/00539</t>
  </si>
  <si>
    <t>PL/JA/00541</t>
  </si>
  <si>
    <t>PL/JA/00542</t>
  </si>
  <si>
    <t>PL/JA/00578</t>
  </si>
  <si>
    <t>PL/JA/00579</t>
  </si>
  <si>
    <t>PL/JA/00626</t>
  </si>
  <si>
    <t>PL/JA/00627</t>
  </si>
  <si>
    <t>PL/JA/00628</t>
  </si>
  <si>
    <t>PL/JA/00670</t>
  </si>
  <si>
    <t>PL/JA/00671</t>
  </si>
  <si>
    <t>PL/JA/00672</t>
  </si>
  <si>
    <t>PL/JA/00673</t>
  </si>
  <si>
    <t>PL/JA/00674</t>
  </si>
  <si>
    <t>PL/JA/00675</t>
  </si>
  <si>
    <t>PL/JA/00681</t>
  </si>
  <si>
    <t>PL/JA/00682</t>
  </si>
  <si>
    <t>PL/JA/00683</t>
  </si>
  <si>
    <t>PL/JA/00733</t>
  </si>
  <si>
    <t>PL/JA/00734</t>
  </si>
  <si>
    <t>PL/JA/00735</t>
  </si>
  <si>
    <t>PL/JA/00736</t>
  </si>
  <si>
    <t>PL/JA/00737</t>
  </si>
  <si>
    <t>PL/JA/00738</t>
  </si>
  <si>
    <t>PL/JA/00797</t>
  </si>
  <si>
    <t>PL/JA/00799</t>
  </si>
  <si>
    <t>PL/JA/00802</t>
  </si>
  <si>
    <t>PL/JA/00874</t>
  </si>
  <si>
    <t>PL/JA/00875</t>
  </si>
  <si>
    <t>PL/JA/00876</t>
  </si>
  <si>
    <t>PL/JA/00877</t>
  </si>
  <si>
    <t>PL/JA/00878</t>
  </si>
  <si>
    <t>PL/JA/00879</t>
  </si>
  <si>
    <t>PL/JA/00880</t>
  </si>
  <si>
    <t>PL/JA/00881</t>
  </si>
  <si>
    <t>PL/JA/00882</t>
  </si>
  <si>
    <t>PL/JA/00937</t>
  </si>
  <si>
    <t>PL/JA/00938</t>
  </si>
  <si>
    <t>PL/JA/00939</t>
  </si>
  <si>
    <t>PL/JA/00956</t>
  </si>
  <si>
    <t>PL/JA/00957</t>
  </si>
  <si>
    <t>PL/JA/00958</t>
  </si>
  <si>
    <t>PL/JA/00959</t>
  </si>
  <si>
    <t>PL/JA/00999</t>
  </si>
  <si>
    <t>PL/JA/01000</t>
  </si>
  <si>
    <t>PL/JA/01001</t>
  </si>
  <si>
    <t>PL/JA/01067</t>
  </si>
  <si>
    <t>PL/JA/01068</t>
  </si>
  <si>
    <t>PL/JA/01073</t>
  </si>
  <si>
    <t>PL/JA/01074</t>
  </si>
  <si>
    <t>PL/JA/01075</t>
  </si>
  <si>
    <t>PL/JA/01128</t>
  </si>
  <si>
    <t>PL/JA/01129</t>
  </si>
  <si>
    <t>PL/JA/01130</t>
  </si>
  <si>
    <t>PL/JA/01131</t>
  </si>
  <si>
    <t>PL/JA/01132</t>
  </si>
  <si>
    <t>PL/JA/01133</t>
  </si>
  <si>
    <t>PL/JA/01134</t>
  </si>
  <si>
    <t>PL/JA/01135</t>
  </si>
  <si>
    <t>PL/JA/01136</t>
  </si>
  <si>
    <t>PL/JA/01247</t>
  </si>
  <si>
    <t>PL/JA/01254</t>
  </si>
  <si>
    <t>PL/JA/01255</t>
  </si>
  <si>
    <t>PL/JA/01257</t>
  </si>
  <si>
    <t>PL/JA/01282</t>
  </si>
  <si>
    <t>PL/JA/01283</t>
  </si>
</sst>
</file>

<file path=xl/styles.xml><?xml version="1.0" encoding="utf-8"?>
<styleSheet xmlns="http://schemas.openxmlformats.org/spreadsheetml/2006/main">
  <numFmts count="1">
    <numFmt numFmtId="164" formatCode="dd/mm/yyyy;@"/>
  </numFmts>
  <fonts count="19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.5"/>
      <color theme="1"/>
      <name val="URW Palladio L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sz val="10"/>
      <color rgb="FF000000"/>
      <name val="Kinnari"/>
    </font>
    <font>
      <b/>
      <sz val="8.5"/>
      <color theme="1"/>
      <name val="Arial"/>
      <family val="2"/>
    </font>
    <font>
      <b/>
      <sz val="11"/>
      <color theme="1"/>
      <name val="URW Palladio 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164" fontId="12" fillId="2" borderId="0" xfId="0" applyNumberFormat="1" applyFont="1" applyFill="1" applyAlignment="1">
      <alignment vertical="center"/>
    </xf>
    <xf numFmtId="164" fontId="12" fillId="2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horizontal="center" wrapText="1"/>
    </xf>
    <xf numFmtId="164" fontId="5" fillId="2" borderId="0" xfId="0" applyNumberFormat="1" applyFont="1" applyFill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2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5" fillId="0" borderId="0" xfId="0" applyNumberFormat="1" applyFont="1" applyFill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right" vertical="center"/>
    </xf>
    <xf numFmtId="2" fontId="0" fillId="2" borderId="1" xfId="0" applyNumberFormat="1" applyFill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0"/>
  <sheetViews>
    <sheetView tabSelected="1" topLeftCell="A121" zoomScale="145" zoomScaleNormal="145" workbookViewId="0">
      <selection activeCell="E129" sqref="E129"/>
    </sheetView>
  </sheetViews>
  <sheetFormatPr defaultRowHeight="15" customHeight="1"/>
  <cols>
    <col min="1" max="1" width="4.85546875" style="16" customWidth="1"/>
    <col min="2" max="2" width="10.5703125" style="10" bestFit="1" customWidth="1"/>
    <col min="3" max="3" width="13.140625" style="11" customWidth="1"/>
    <col min="4" max="4" width="11.7109375" style="12" bestFit="1" customWidth="1"/>
    <col min="5" max="5" width="17.140625" style="12" bestFit="1" customWidth="1"/>
    <col min="6" max="6" width="5.85546875" style="13" customWidth="1"/>
    <col min="7" max="7" width="7" style="14" customWidth="1"/>
    <col min="8" max="8" width="7.42578125" style="8" bestFit="1" customWidth="1"/>
    <col min="9" max="9" width="6.7109375" style="8" customWidth="1"/>
    <col min="10" max="10" width="7.28515625" style="8" customWidth="1"/>
    <col min="11" max="11" width="9.28515625" style="8" customWidth="1"/>
    <col min="12" max="12" width="10.42578125" style="36" bestFit="1" customWidth="1"/>
    <col min="13" max="16384" width="9.140625" style="8"/>
  </cols>
  <sheetData>
    <row r="1" spans="1:12" s="6" customFormat="1" ht="15" customHeight="1">
      <c r="A1" s="32" t="s">
        <v>0</v>
      </c>
      <c r="B1" s="21"/>
      <c r="C1" s="24"/>
      <c r="D1" s="24"/>
      <c r="E1" s="24"/>
      <c r="I1" s="37" t="s">
        <v>141</v>
      </c>
    </row>
    <row r="2" spans="1:12" s="6" customFormat="1" ht="15" customHeight="1">
      <c r="A2" s="33" t="s">
        <v>40</v>
      </c>
      <c r="B2" s="22"/>
      <c r="C2" s="24"/>
      <c r="D2" s="24"/>
      <c r="E2" s="24"/>
      <c r="I2" s="37" t="s">
        <v>144</v>
      </c>
    </row>
    <row r="3" spans="1:12" s="6" customFormat="1" ht="15" customHeight="1">
      <c r="A3" s="34" t="s">
        <v>38</v>
      </c>
      <c r="B3" s="23"/>
      <c r="C3" s="24"/>
      <c r="D3" s="24"/>
      <c r="E3" s="25"/>
      <c r="I3" s="37" t="s">
        <v>39</v>
      </c>
    </row>
    <row r="4" spans="1:12" s="6" customFormat="1" ht="15" customHeight="1">
      <c r="A4" s="34" t="s">
        <v>41</v>
      </c>
      <c r="B4" s="23"/>
      <c r="C4" s="24"/>
      <c r="D4" s="24"/>
      <c r="E4" s="26"/>
      <c r="I4" s="37" t="s">
        <v>1</v>
      </c>
    </row>
    <row r="5" spans="1:12" s="6" customFormat="1" ht="15" customHeight="1">
      <c r="A5" s="34"/>
      <c r="B5" s="23"/>
      <c r="C5" s="24"/>
      <c r="D5" s="24"/>
      <c r="E5" s="26"/>
      <c r="I5" s="37" t="s">
        <v>145</v>
      </c>
    </row>
    <row r="6" spans="1:12" s="6" customFormat="1" ht="15" customHeight="1">
      <c r="A6" s="31"/>
      <c r="B6" s="27"/>
      <c r="C6" s="28"/>
      <c r="D6" s="28"/>
      <c r="E6" s="28"/>
      <c r="F6" s="29"/>
      <c r="G6" s="30"/>
    </row>
    <row r="7" spans="1:12" s="58" customFormat="1" ht="15" customHeight="1">
      <c r="A7" s="55" t="s">
        <v>10</v>
      </c>
      <c r="B7" s="56" t="s">
        <v>5</v>
      </c>
      <c r="C7" s="55" t="s">
        <v>42</v>
      </c>
      <c r="D7" s="55" t="s">
        <v>43</v>
      </c>
      <c r="E7" s="55" t="s">
        <v>6</v>
      </c>
      <c r="F7" s="55" t="s">
        <v>11</v>
      </c>
      <c r="G7" s="55" t="s">
        <v>12</v>
      </c>
      <c r="H7" s="56" t="s">
        <v>44</v>
      </c>
      <c r="I7" s="55" t="s">
        <v>45</v>
      </c>
      <c r="J7" s="55" t="s">
        <v>17</v>
      </c>
      <c r="K7" s="55" t="s">
        <v>13</v>
      </c>
      <c r="L7" s="57"/>
    </row>
    <row r="8" spans="1:12" s="7" customFormat="1" ht="15" customHeight="1">
      <c r="A8" s="38">
        <v>1</v>
      </c>
      <c r="B8" s="39">
        <v>44317</v>
      </c>
      <c r="C8" s="40" t="s">
        <v>146</v>
      </c>
      <c r="D8" s="40" t="s">
        <v>46</v>
      </c>
      <c r="E8" s="40" t="s">
        <v>15</v>
      </c>
      <c r="F8" s="41">
        <v>15</v>
      </c>
      <c r="G8" s="42">
        <v>19.440000000000001</v>
      </c>
      <c r="H8" s="42">
        <f>F8*G8*20%</f>
        <v>58.320000000000007</v>
      </c>
      <c r="I8" s="42">
        <f>F8*2</f>
        <v>30</v>
      </c>
      <c r="J8" s="42">
        <v>35</v>
      </c>
      <c r="K8" s="42">
        <f>F8*G8+H8+I8+J8</f>
        <v>414.92</v>
      </c>
      <c r="L8" s="35"/>
    </row>
    <row r="9" spans="1:12" s="7" customFormat="1" ht="15" customHeight="1">
      <c r="A9" s="38">
        <v>2</v>
      </c>
      <c r="B9" s="39">
        <v>44317</v>
      </c>
      <c r="C9" s="40" t="s">
        <v>147</v>
      </c>
      <c r="D9" s="40" t="s">
        <v>25</v>
      </c>
      <c r="E9" s="40" t="s">
        <v>15</v>
      </c>
      <c r="F9" s="41">
        <v>6</v>
      </c>
      <c r="G9" s="42">
        <v>19.440000000000001</v>
      </c>
      <c r="H9" s="42">
        <f t="shared" ref="H9:H72" si="0">F9*G9*20%</f>
        <v>23.328000000000003</v>
      </c>
      <c r="I9" s="42">
        <f t="shared" ref="I9:I72" si="1">F9*2</f>
        <v>12</v>
      </c>
      <c r="J9" s="42">
        <v>35</v>
      </c>
      <c r="K9" s="42">
        <f t="shared" ref="K9:K72" si="2">F9*G9+H9+I9+J9</f>
        <v>186.96800000000002</v>
      </c>
      <c r="L9" s="35"/>
    </row>
    <row r="10" spans="1:12" s="7" customFormat="1" ht="15" customHeight="1">
      <c r="A10" s="38">
        <v>3</v>
      </c>
      <c r="B10" s="39">
        <v>44317</v>
      </c>
      <c r="C10" s="40" t="s">
        <v>148</v>
      </c>
      <c r="D10" s="40" t="s">
        <v>47</v>
      </c>
      <c r="E10" s="40" t="s">
        <v>48</v>
      </c>
      <c r="F10" s="41">
        <v>18</v>
      </c>
      <c r="G10" s="42">
        <v>28.51</v>
      </c>
      <c r="H10" s="42">
        <f t="shared" si="0"/>
        <v>102.63600000000002</v>
      </c>
      <c r="I10" s="42">
        <f t="shared" si="1"/>
        <v>36</v>
      </c>
      <c r="J10" s="42">
        <v>35</v>
      </c>
      <c r="K10" s="42">
        <f t="shared" si="2"/>
        <v>686.81600000000003</v>
      </c>
      <c r="L10" s="35"/>
    </row>
    <row r="11" spans="1:12" s="7" customFormat="1" ht="15" customHeight="1">
      <c r="A11" s="38">
        <v>4</v>
      </c>
      <c r="B11" s="39">
        <v>44319</v>
      </c>
      <c r="C11" s="40" t="s">
        <v>149</v>
      </c>
      <c r="D11" s="40" t="s">
        <v>27</v>
      </c>
      <c r="E11" s="40" t="s">
        <v>15</v>
      </c>
      <c r="F11" s="41">
        <v>5</v>
      </c>
      <c r="G11" s="42">
        <v>19.440000000000001</v>
      </c>
      <c r="H11" s="42">
        <f t="shared" si="0"/>
        <v>19.440000000000001</v>
      </c>
      <c r="I11" s="42">
        <f t="shared" si="1"/>
        <v>10</v>
      </c>
      <c r="J11" s="42">
        <v>35</v>
      </c>
      <c r="K11" s="42">
        <f t="shared" si="2"/>
        <v>161.63999999999999</v>
      </c>
      <c r="L11" s="35"/>
    </row>
    <row r="12" spans="1:12" s="7" customFormat="1" ht="15" customHeight="1">
      <c r="A12" s="38">
        <v>5</v>
      </c>
      <c r="B12" s="39">
        <v>44319</v>
      </c>
      <c r="C12" s="40" t="s">
        <v>150</v>
      </c>
      <c r="D12" s="40" t="s">
        <v>49</v>
      </c>
      <c r="E12" s="40" t="s">
        <v>15</v>
      </c>
      <c r="F12" s="41">
        <v>12</v>
      </c>
      <c r="G12" s="42">
        <v>19.440000000000001</v>
      </c>
      <c r="H12" s="42">
        <f t="shared" si="0"/>
        <v>46.656000000000006</v>
      </c>
      <c r="I12" s="42">
        <f t="shared" si="1"/>
        <v>24</v>
      </c>
      <c r="J12" s="42">
        <v>35</v>
      </c>
      <c r="K12" s="42">
        <f t="shared" si="2"/>
        <v>338.93600000000004</v>
      </c>
      <c r="L12" s="35"/>
    </row>
    <row r="13" spans="1:12" s="7" customFormat="1" ht="15" customHeight="1">
      <c r="A13" s="38">
        <v>6</v>
      </c>
      <c r="B13" s="39">
        <v>44319</v>
      </c>
      <c r="C13" s="40" t="s">
        <v>151</v>
      </c>
      <c r="D13" s="40" t="s">
        <v>50</v>
      </c>
      <c r="E13" s="40" t="s">
        <v>15</v>
      </c>
      <c r="F13" s="41">
        <v>1</v>
      </c>
      <c r="G13" s="42">
        <v>19.440000000000001</v>
      </c>
      <c r="H13" s="42">
        <f t="shared" si="0"/>
        <v>3.8880000000000003</v>
      </c>
      <c r="I13" s="42">
        <f t="shared" si="1"/>
        <v>2</v>
      </c>
      <c r="J13" s="42">
        <v>35</v>
      </c>
      <c r="K13" s="42">
        <f t="shared" si="2"/>
        <v>60.328000000000003</v>
      </c>
      <c r="L13" s="35"/>
    </row>
    <row r="14" spans="1:12" s="7" customFormat="1" ht="15" customHeight="1">
      <c r="A14" s="38">
        <v>7</v>
      </c>
      <c r="B14" s="39">
        <v>44319</v>
      </c>
      <c r="C14" s="40" t="s">
        <v>152</v>
      </c>
      <c r="D14" s="40" t="s">
        <v>21</v>
      </c>
      <c r="E14" s="40" t="s">
        <v>51</v>
      </c>
      <c r="F14" s="41">
        <v>20</v>
      </c>
      <c r="G14" s="42">
        <v>28.51</v>
      </c>
      <c r="H14" s="42">
        <f t="shared" si="0"/>
        <v>114.04000000000002</v>
      </c>
      <c r="I14" s="42">
        <f t="shared" si="1"/>
        <v>40</v>
      </c>
      <c r="J14" s="42">
        <v>35</v>
      </c>
      <c r="K14" s="42">
        <f t="shared" si="2"/>
        <v>759.24</v>
      </c>
      <c r="L14" s="35"/>
    </row>
    <row r="15" spans="1:12" s="7" customFormat="1" ht="15" customHeight="1">
      <c r="A15" s="38">
        <v>8</v>
      </c>
      <c r="B15" s="39">
        <v>44319</v>
      </c>
      <c r="C15" s="40" t="s">
        <v>153</v>
      </c>
      <c r="D15" s="40" t="s">
        <v>24</v>
      </c>
      <c r="E15" s="40" t="s">
        <v>51</v>
      </c>
      <c r="F15" s="41">
        <v>4</v>
      </c>
      <c r="G15" s="42">
        <v>28.51</v>
      </c>
      <c r="H15" s="42">
        <f t="shared" si="0"/>
        <v>22.808000000000003</v>
      </c>
      <c r="I15" s="42">
        <f t="shared" si="1"/>
        <v>8</v>
      </c>
      <c r="J15" s="42">
        <v>35</v>
      </c>
      <c r="K15" s="42">
        <f t="shared" si="2"/>
        <v>179.84800000000001</v>
      </c>
      <c r="L15" s="35"/>
    </row>
    <row r="16" spans="1:12" s="7" customFormat="1" ht="15" customHeight="1">
      <c r="A16" s="38">
        <v>9</v>
      </c>
      <c r="B16" s="39">
        <v>44319</v>
      </c>
      <c r="C16" s="40" t="s">
        <v>154</v>
      </c>
      <c r="D16" s="40" t="s">
        <v>52</v>
      </c>
      <c r="E16" s="40" t="s">
        <v>48</v>
      </c>
      <c r="F16" s="41">
        <v>11</v>
      </c>
      <c r="G16" s="42">
        <v>28.51</v>
      </c>
      <c r="H16" s="42">
        <f t="shared" si="0"/>
        <v>62.722000000000008</v>
      </c>
      <c r="I16" s="42">
        <f t="shared" si="1"/>
        <v>22</v>
      </c>
      <c r="J16" s="42">
        <v>35</v>
      </c>
      <c r="K16" s="42">
        <f t="shared" si="2"/>
        <v>433.33199999999999</v>
      </c>
      <c r="L16" s="35"/>
    </row>
    <row r="17" spans="1:12" s="7" customFormat="1" ht="15" customHeight="1">
      <c r="A17" s="38">
        <v>10</v>
      </c>
      <c r="B17" s="39">
        <v>44319</v>
      </c>
      <c r="C17" s="40" t="s">
        <v>155</v>
      </c>
      <c r="D17" s="40" t="s">
        <v>53</v>
      </c>
      <c r="E17" s="40" t="s">
        <v>54</v>
      </c>
      <c r="F17" s="41">
        <v>8</v>
      </c>
      <c r="G17" s="42">
        <v>28.51</v>
      </c>
      <c r="H17" s="42">
        <f t="shared" si="0"/>
        <v>45.616000000000007</v>
      </c>
      <c r="I17" s="42">
        <f t="shared" si="1"/>
        <v>16</v>
      </c>
      <c r="J17" s="42">
        <v>35</v>
      </c>
      <c r="K17" s="42">
        <f t="shared" si="2"/>
        <v>324.69600000000003</v>
      </c>
      <c r="L17" s="35"/>
    </row>
    <row r="18" spans="1:12" s="7" customFormat="1" ht="15" customHeight="1">
      <c r="A18" s="38">
        <v>11</v>
      </c>
      <c r="B18" s="39">
        <v>44320</v>
      </c>
      <c r="C18" s="40" t="s">
        <v>156</v>
      </c>
      <c r="D18" s="40" t="s">
        <v>19</v>
      </c>
      <c r="E18" s="40" t="s">
        <v>55</v>
      </c>
      <c r="F18" s="41">
        <v>6</v>
      </c>
      <c r="G18" s="42">
        <v>28.51</v>
      </c>
      <c r="H18" s="42">
        <f t="shared" si="0"/>
        <v>34.212000000000003</v>
      </c>
      <c r="I18" s="42">
        <f t="shared" si="1"/>
        <v>12</v>
      </c>
      <c r="J18" s="42">
        <v>35</v>
      </c>
      <c r="K18" s="42">
        <f t="shared" si="2"/>
        <v>252.27199999999999</v>
      </c>
      <c r="L18" s="35"/>
    </row>
    <row r="19" spans="1:12" s="7" customFormat="1" ht="15" customHeight="1">
      <c r="A19" s="38">
        <v>12</v>
      </c>
      <c r="B19" s="39">
        <v>44320</v>
      </c>
      <c r="C19" s="40" t="s">
        <v>157</v>
      </c>
      <c r="D19" s="40" t="s">
        <v>20</v>
      </c>
      <c r="E19" s="40" t="s">
        <v>55</v>
      </c>
      <c r="F19" s="41">
        <v>13</v>
      </c>
      <c r="G19" s="42">
        <v>28.51</v>
      </c>
      <c r="H19" s="42">
        <f t="shared" si="0"/>
        <v>74.126000000000005</v>
      </c>
      <c r="I19" s="42">
        <f t="shared" si="1"/>
        <v>26</v>
      </c>
      <c r="J19" s="42">
        <v>35</v>
      </c>
      <c r="K19" s="42">
        <f t="shared" si="2"/>
        <v>505.75599999999997</v>
      </c>
      <c r="L19" s="35"/>
    </row>
    <row r="20" spans="1:12" s="7" customFormat="1" ht="15" customHeight="1">
      <c r="A20" s="38">
        <v>13</v>
      </c>
      <c r="B20" s="39">
        <v>44320</v>
      </c>
      <c r="C20" s="40" t="s">
        <v>158</v>
      </c>
      <c r="D20" s="40" t="s">
        <v>56</v>
      </c>
      <c r="E20" s="40" t="s">
        <v>55</v>
      </c>
      <c r="F20" s="41">
        <v>71</v>
      </c>
      <c r="G20" s="42">
        <v>28.51</v>
      </c>
      <c r="H20" s="42">
        <f t="shared" si="0"/>
        <v>404.84200000000004</v>
      </c>
      <c r="I20" s="42">
        <f t="shared" si="1"/>
        <v>142</v>
      </c>
      <c r="J20" s="42">
        <v>35</v>
      </c>
      <c r="K20" s="42">
        <f t="shared" si="2"/>
        <v>2606.0520000000001</v>
      </c>
      <c r="L20" s="35"/>
    </row>
    <row r="21" spans="1:12" s="7" customFormat="1" ht="15" customHeight="1">
      <c r="A21" s="38">
        <v>14</v>
      </c>
      <c r="B21" s="39">
        <v>44321</v>
      </c>
      <c r="C21" s="40" t="s">
        <v>159</v>
      </c>
      <c r="D21" s="40" t="s">
        <v>57</v>
      </c>
      <c r="E21" s="40" t="s">
        <v>55</v>
      </c>
      <c r="F21" s="41">
        <v>29</v>
      </c>
      <c r="G21" s="42">
        <v>28.51</v>
      </c>
      <c r="H21" s="42">
        <f t="shared" si="0"/>
        <v>165.35800000000003</v>
      </c>
      <c r="I21" s="42">
        <f t="shared" si="1"/>
        <v>58</v>
      </c>
      <c r="J21" s="42">
        <v>35</v>
      </c>
      <c r="K21" s="42">
        <f t="shared" si="2"/>
        <v>1085.1480000000001</v>
      </c>
      <c r="L21" s="35"/>
    </row>
    <row r="22" spans="1:12" s="7" customFormat="1" ht="15" customHeight="1">
      <c r="A22" s="38">
        <v>15</v>
      </c>
      <c r="B22" s="39">
        <v>44321</v>
      </c>
      <c r="C22" s="40" t="s">
        <v>160</v>
      </c>
      <c r="D22" s="40" t="s">
        <v>58</v>
      </c>
      <c r="E22" s="40" t="s">
        <v>55</v>
      </c>
      <c r="F22" s="41">
        <v>2</v>
      </c>
      <c r="G22" s="42">
        <v>28.51</v>
      </c>
      <c r="H22" s="42">
        <f t="shared" si="0"/>
        <v>11.404000000000002</v>
      </c>
      <c r="I22" s="42">
        <f t="shared" si="1"/>
        <v>4</v>
      </c>
      <c r="J22" s="42">
        <v>35</v>
      </c>
      <c r="K22" s="42">
        <f t="shared" si="2"/>
        <v>107.42400000000001</v>
      </c>
      <c r="L22" s="35"/>
    </row>
    <row r="23" spans="1:12" s="7" customFormat="1" ht="15" customHeight="1">
      <c r="A23" s="38">
        <v>16</v>
      </c>
      <c r="B23" s="39">
        <v>44321</v>
      </c>
      <c r="C23" s="40" t="s">
        <v>161</v>
      </c>
      <c r="D23" s="40" t="s">
        <v>59</v>
      </c>
      <c r="E23" s="40" t="s">
        <v>55</v>
      </c>
      <c r="F23" s="41">
        <v>2</v>
      </c>
      <c r="G23" s="42">
        <v>28.51</v>
      </c>
      <c r="H23" s="42">
        <f t="shared" si="0"/>
        <v>11.404000000000002</v>
      </c>
      <c r="I23" s="42">
        <f t="shared" si="1"/>
        <v>4</v>
      </c>
      <c r="J23" s="42">
        <v>35</v>
      </c>
      <c r="K23" s="42">
        <f t="shared" si="2"/>
        <v>107.42400000000001</v>
      </c>
      <c r="L23" s="35"/>
    </row>
    <row r="24" spans="1:12" s="7" customFormat="1" ht="15" customHeight="1">
      <c r="A24" s="38">
        <v>17</v>
      </c>
      <c r="B24" s="39">
        <v>44321</v>
      </c>
      <c r="C24" s="40" t="s">
        <v>162</v>
      </c>
      <c r="D24" s="40" t="s">
        <v>60</v>
      </c>
      <c r="E24" s="40" t="s">
        <v>61</v>
      </c>
      <c r="F24" s="41">
        <v>11</v>
      </c>
      <c r="G24" s="42">
        <v>28.51</v>
      </c>
      <c r="H24" s="42">
        <f t="shared" si="0"/>
        <v>62.722000000000008</v>
      </c>
      <c r="I24" s="42">
        <f t="shared" si="1"/>
        <v>22</v>
      </c>
      <c r="J24" s="42">
        <v>35</v>
      </c>
      <c r="K24" s="42">
        <f t="shared" si="2"/>
        <v>433.33199999999999</v>
      </c>
      <c r="L24" s="35"/>
    </row>
    <row r="25" spans="1:12" s="7" customFormat="1" ht="15" customHeight="1">
      <c r="A25" s="38">
        <v>18</v>
      </c>
      <c r="B25" s="39">
        <v>44321</v>
      </c>
      <c r="C25" s="40" t="s">
        <v>163</v>
      </c>
      <c r="D25" s="40" t="s">
        <v>62</v>
      </c>
      <c r="E25" s="40" t="s">
        <v>61</v>
      </c>
      <c r="F25" s="41">
        <v>1</v>
      </c>
      <c r="G25" s="42">
        <v>28.51</v>
      </c>
      <c r="H25" s="42">
        <f t="shared" si="0"/>
        <v>5.7020000000000008</v>
      </c>
      <c r="I25" s="42">
        <f t="shared" si="1"/>
        <v>2</v>
      </c>
      <c r="J25" s="42">
        <v>35</v>
      </c>
      <c r="K25" s="42">
        <f t="shared" si="2"/>
        <v>71.212000000000003</v>
      </c>
      <c r="L25" s="35"/>
    </row>
    <row r="26" spans="1:12" s="7" customFormat="1" ht="15" customHeight="1">
      <c r="A26" s="38">
        <v>19</v>
      </c>
      <c r="B26" s="39">
        <v>44322</v>
      </c>
      <c r="C26" s="40" t="s">
        <v>164</v>
      </c>
      <c r="D26" s="40" t="s">
        <v>63</v>
      </c>
      <c r="E26" s="40" t="s">
        <v>55</v>
      </c>
      <c r="F26" s="41">
        <v>3</v>
      </c>
      <c r="G26" s="42">
        <v>28.51</v>
      </c>
      <c r="H26" s="42">
        <f t="shared" si="0"/>
        <v>17.106000000000002</v>
      </c>
      <c r="I26" s="42">
        <f t="shared" si="1"/>
        <v>6</v>
      </c>
      <c r="J26" s="42">
        <v>35</v>
      </c>
      <c r="K26" s="42">
        <f t="shared" si="2"/>
        <v>143.636</v>
      </c>
      <c r="L26" s="35"/>
    </row>
    <row r="27" spans="1:12" s="7" customFormat="1" ht="15" customHeight="1">
      <c r="A27" s="38">
        <v>20</v>
      </c>
      <c r="B27" s="39">
        <v>44322</v>
      </c>
      <c r="C27" s="40" t="s">
        <v>165</v>
      </c>
      <c r="D27" s="40" t="s">
        <v>28</v>
      </c>
      <c r="E27" s="40" t="s">
        <v>55</v>
      </c>
      <c r="F27" s="41">
        <v>25</v>
      </c>
      <c r="G27" s="42">
        <v>28.51</v>
      </c>
      <c r="H27" s="42">
        <f t="shared" si="0"/>
        <v>142.55000000000001</v>
      </c>
      <c r="I27" s="42">
        <f t="shared" si="1"/>
        <v>50</v>
      </c>
      <c r="J27" s="42">
        <v>35</v>
      </c>
      <c r="K27" s="42">
        <f t="shared" si="2"/>
        <v>940.3</v>
      </c>
      <c r="L27" s="35"/>
    </row>
    <row r="28" spans="1:12" s="7" customFormat="1" ht="15" customHeight="1">
      <c r="A28" s="38">
        <v>21</v>
      </c>
      <c r="B28" s="39">
        <v>44322</v>
      </c>
      <c r="C28" s="40" t="s">
        <v>166</v>
      </c>
      <c r="D28" s="40" t="s">
        <v>64</v>
      </c>
      <c r="E28" s="40" t="s">
        <v>55</v>
      </c>
      <c r="F28" s="41">
        <v>3</v>
      </c>
      <c r="G28" s="42">
        <v>28.51</v>
      </c>
      <c r="H28" s="42">
        <f t="shared" si="0"/>
        <v>17.106000000000002</v>
      </c>
      <c r="I28" s="42">
        <f t="shared" si="1"/>
        <v>6</v>
      </c>
      <c r="J28" s="42">
        <v>35</v>
      </c>
      <c r="K28" s="42">
        <f t="shared" si="2"/>
        <v>143.636</v>
      </c>
      <c r="L28" s="35"/>
    </row>
    <row r="29" spans="1:12" s="7" customFormat="1" ht="15" customHeight="1">
      <c r="A29" s="38">
        <v>22</v>
      </c>
      <c r="B29" s="39">
        <v>44322</v>
      </c>
      <c r="C29" s="40" t="s">
        <v>167</v>
      </c>
      <c r="D29" s="40" t="s">
        <v>65</v>
      </c>
      <c r="E29" s="40" t="s">
        <v>55</v>
      </c>
      <c r="F29" s="41">
        <v>17</v>
      </c>
      <c r="G29" s="42">
        <v>28.51</v>
      </c>
      <c r="H29" s="42">
        <f t="shared" si="0"/>
        <v>96.934000000000012</v>
      </c>
      <c r="I29" s="42">
        <f t="shared" si="1"/>
        <v>34</v>
      </c>
      <c r="J29" s="42">
        <v>35</v>
      </c>
      <c r="K29" s="42">
        <f t="shared" si="2"/>
        <v>650.60400000000004</v>
      </c>
      <c r="L29" s="35"/>
    </row>
    <row r="30" spans="1:12" s="7" customFormat="1" ht="15" customHeight="1">
      <c r="A30" s="38">
        <v>23</v>
      </c>
      <c r="B30" s="39">
        <v>44322</v>
      </c>
      <c r="C30" s="40" t="s">
        <v>168</v>
      </c>
      <c r="D30" s="40" t="s">
        <v>18</v>
      </c>
      <c r="E30" s="40" t="s">
        <v>142</v>
      </c>
      <c r="F30" s="41">
        <v>1</v>
      </c>
      <c r="G30" s="42">
        <v>28.51</v>
      </c>
      <c r="H30" s="42">
        <f t="shared" si="0"/>
        <v>5.7020000000000008</v>
      </c>
      <c r="I30" s="42">
        <f t="shared" si="1"/>
        <v>2</v>
      </c>
      <c r="J30" s="42">
        <v>35</v>
      </c>
      <c r="K30" s="42">
        <f t="shared" si="2"/>
        <v>71.212000000000003</v>
      </c>
      <c r="L30" s="35"/>
    </row>
    <row r="31" spans="1:12" s="7" customFormat="1" ht="15" customHeight="1">
      <c r="A31" s="38">
        <v>24</v>
      </c>
      <c r="B31" s="39">
        <v>44322</v>
      </c>
      <c r="C31" s="40" t="s">
        <v>169</v>
      </c>
      <c r="D31" s="40" t="s">
        <v>33</v>
      </c>
      <c r="E31" s="40" t="s">
        <v>142</v>
      </c>
      <c r="F31" s="41">
        <v>7</v>
      </c>
      <c r="G31" s="42">
        <v>28.51</v>
      </c>
      <c r="H31" s="42">
        <f t="shared" si="0"/>
        <v>39.914000000000009</v>
      </c>
      <c r="I31" s="42">
        <f t="shared" si="1"/>
        <v>14</v>
      </c>
      <c r="J31" s="42">
        <v>35</v>
      </c>
      <c r="K31" s="42">
        <f t="shared" si="2"/>
        <v>288.48400000000004</v>
      </c>
      <c r="L31" s="35"/>
    </row>
    <row r="32" spans="1:12" s="7" customFormat="1" ht="15" customHeight="1">
      <c r="A32" s="38">
        <v>25</v>
      </c>
      <c r="B32" s="39">
        <v>44322</v>
      </c>
      <c r="C32" s="40" t="s">
        <v>170</v>
      </c>
      <c r="D32" s="40" t="s">
        <v>66</v>
      </c>
      <c r="E32" s="40" t="s">
        <v>142</v>
      </c>
      <c r="F32" s="41">
        <v>3</v>
      </c>
      <c r="G32" s="42">
        <v>28.51</v>
      </c>
      <c r="H32" s="42">
        <f t="shared" si="0"/>
        <v>17.106000000000002</v>
      </c>
      <c r="I32" s="42">
        <f t="shared" si="1"/>
        <v>6</v>
      </c>
      <c r="J32" s="42">
        <v>35</v>
      </c>
      <c r="K32" s="42">
        <f t="shared" si="2"/>
        <v>143.636</v>
      </c>
      <c r="L32" s="35"/>
    </row>
    <row r="33" spans="1:12" s="7" customFormat="1" ht="15" customHeight="1">
      <c r="A33" s="38">
        <v>26</v>
      </c>
      <c r="B33" s="39">
        <v>44323</v>
      </c>
      <c r="C33" s="40" t="s">
        <v>171</v>
      </c>
      <c r="D33" s="40" t="s">
        <v>67</v>
      </c>
      <c r="E33" s="40" t="s">
        <v>15</v>
      </c>
      <c r="F33" s="41">
        <v>3</v>
      </c>
      <c r="G33" s="42">
        <v>19.440000000000001</v>
      </c>
      <c r="H33" s="42">
        <f t="shared" si="0"/>
        <v>11.664000000000001</v>
      </c>
      <c r="I33" s="42">
        <f t="shared" si="1"/>
        <v>6</v>
      </c>
      <c r="J33" s="42">
        <v>35</v>
      </c>
      <c r="K33" s="42">
        <f t="shared" si="2"/>
        <v>110.98400000000001</v>
      </c>
      <c r="L33" s="35"/>
    </row>
    <row r="34" spans="1:12" s="7" customFormat="1" ht="15" customHeight="1">
      <c r="A34" s="38">
        <v>27</v>
      </c>
      <c r="B34" s="39">
        <v>44323</v>
      </c>
      <c r="C34" s="40" t="s">
        <v>172</v>
      </c>
      <c r="D34" s="40" t="s">
        <v>68</v>
      </c>
      <c r="E34" s="40" t="s">
        <v>15</v>
      </c>
      <c r="F34" s="41">
        <v>1</v>
      </c>
      <c r="G34" s="42">
        <v>19.440000000000001</v>
      </c>
      <c r="H34" s="42">
        <f t="shared" si="0"/>
        <v>3.8880000000000003</v>
      </c>
      <c r="I34" s="42">
        <f t="shared" si="1"/>
        <v>2</v>
      </c>
      <c r="J34" s="42">
        <v>35</v>
      </c>
      <c r="K34" s="42">
        <f t="shared" si="2"/>
        <v>60.328000000000003</v>
      </c>
      <c r="L34" s="35"/>
    </row>
    <row r="35" spans="1:12" s="7" customFormat="1" ht="15" customHeight="1">
      <c r="A35" s="38">
        <v>28</v>
      </c>
      <c r="B35" s="39">
        <v>44323</v>
      </c>
      <c r="C35" s="40" t="s">
        <v>173</v>
      </c>
      <c r="D35" s="40" t="s">
        <v>69</v>
      </c>
      <c r="E35" s="40" t="s">
        <v>15</v>
      </c>
      <c r="F35" s="41">
        <v>14</v>
      </c>
      <c r="G35" s="42">
        <v>19.440000000000001</v>
      </c>
      <c r="H35" s="42">
        <f t="shared" si="0"/>
        <v>54.432000000000009</v>
      </c>
      <c r="I35" s="42">
        <f t="shared" si="1"/>
        <v>28</v>
      </c>
      <c r="J35" s="42">
        <v>35</v>
      </c>
      <c r="K35" s="42">
        <f t="shared" si="2"/>
        <v>389.59200000000004</v>
      </c>
      <c r="L35" s="35"/>
    </row>
    <row r="36" spans="1:12" s="7" customFormat="1" ht="15" customHeight="1">
      <c r="A36" s="38">
        <v>29</v>
      </c>
      <c r="B36" s="39">
        <v>44323</v>
      </c>
      <c r="C36" s="40" t="s">
        <v>174</v>
      </c>
      <c r="D36" s="40" t="s">
        <v>22</v>
      </c>
      <c r="E36" s="40" t="s">
        <v>51</v>
      </c>
      <c r="F36" s="41">
        <v>5</v>
      </c>
      <c r="G36" s="42">
        <v>28.51</v>
      </c>
      <c r="H36" s="42">
        <f t="shared" si="0"/>
        <v>28.510000000000005</v>
      </c>
      <c r="I36" s="42">
        <f t="shared" si="1"/>
        <v>10</v>
      </c>
      <c r="J36" s="42">
        <v>35</v>
      </c>
      <c r="K36" s="42">
        <f t="shared" si="2"/>
        <v>216.06</v>
      </c>
      <c r="L36" s="35"/>
    </row>
    <row r="37" spans="1:12" s="7" customFormat="1" ht="15" customHeight="1">
      <c r="A37" s="38">
        <v>30</v>
      </c>
      <c r="B37" s="39">
        <v>44323</v>
      </c>
      <c r="C37" s="40" t="s">
        <v>175</v>
      </c>
      <c r="D37" s="40" t="s">
        <v>70</v>
      </c>
      <c r="E37" s="40" t="s">
        <v>51</v>
      </c>
      <c r="F37" s="41">
        <v>2</v>
      </c>
      <c r="G37" s="42">
        <v>28.51</v>
      </c>
      <c r="H37" s="42">
        <f t="shared" si="0"/>
        <v>11.404000000000002</v>
      </c>
      <c r="I37" s="42">
        <f t="shared" si="1"/>
        <v>4</v>
      </c>
      <c r="J37" s="42">
        <v>35</v>
      </c>
      <c r="K37" s="42">
        <f t="shared" si="2"/>
        <v>107.42400000000001</v>
      </c>
      <c r="L37" s="35"/>
    </row>
    <row r="38" spans="1:12" s="7" customFormat="1" ht="15" customHeight="1">
      <c r="A38" s="38">
        <v>31</v>
      </c>
      <c r="B38" s="39">
        <v>44323</v>
      </c>
      <c r="C38" s="40" t="s">
        <v>176</v>
      </c>
      <c r="D38" s="40" t="s">
        <v>71</v>
      </c>
      <c r="E38" s="40" t="s">
        <v>14</v>
      </c>
      <c r="F38" s="41">
        <v>2</v>
      </c>
      <c r="G38" s="42">
        <v>19.440000000000001</v>
      </c>
      <c r="H38" s="42">
        <f t="shared" si="0"/>
        <v>7.7760000000000007</v>
      </c>
      <c r="I38" s="42">
        <f t="shared" si="1"/>
        <v>4</v>
      </c>
      <c r="J38" s="42">
        <v>35</v>
      </c>
      <c r="K38" s="42">
        <f t="shared" si="2"/>
        <v>85.656000000000006</v>
      </c>
      <c r="L38" s="35"/>
    </row>
    <row r="39" spans="1:12" s="7" customFormat="1" ht="15" customHeight="1">
      <c r="A39" s="38">
        <v>32</v>
      </c>
      <c r="B39" s="39">
        <v>44323</v>
      </c>
      <c r="C39" s="40" t="s">
        <v>177</v>
      </c>
      <c r="D39" s="40" t="s">
        <v>72</v>
      </c>
      <c r="E39" s="40" t="s">
        <v>14</v>
      </c>
      <c r="F39" s="41">
        <v>13</v>
      </c>
      <c r="G39" s="42">
        <v>19.440000000000001</v>
      </c>
      <c r="H39" s="42">
        <f t="shared" si="0"/>
        <v>50.544000000000011</v>
      </c>
      <c r="I39" s="42">
        <f t="shared" si="1"/>
        <v>26</v>
      </c>
      <c r="J39" s="42">
        <v>35</v>
      </c>
      <c r="K39" s="42">
        <f t="shared" si="2"/>
        <v>364.26400000000001</v>
      </c>
      <c r="L39" s="35"/>
    </row>
    <row r="40" spans="1:12" s="7" customFormat="1" ht="15" customHeight="1">
      <c r="A40" s="38">
        <v>33</v>
      </c>
      <c r="B40" s="39">
        <v>44323</v>
      </c>
      <c r="C40" s="40" t="s">
        <v>178</v>
      </c>
      <c r="D40" s="40" t="s">
        <v>73</v>
      </c>
      <c r="E40" s="40" t="s">
        <v>14</v>
      </c>
      <c r="F40" s="41">
        <v>2</v>
      </c>
      <c r="G40" s="42">
        <v>19.440000000000001</v>
      </c>
      <c r="H40" s="42">
        <f t="shared" si="0"/>
        <v>7.7760000000000007</v>
      </c>
      <c r="I40" s="42">
        <f t="shared" si="1"/>
        <v>4</v>
      </c>
      <c r="J40" s="42">
        <v>35</v>
      </c>
      <c r="K40" s="42">
        <f t="shared" si="2"/>
        <v>85.656000000000006</v>
      </c>
      <c r="L40" s="35"/>
    </row>
    <row r="41" spans="1:12" s="7" customFormat="1" ht="15" customHeight="1">
      <c r="A41" s="38">
        <v>34</v>
      </c>
      <c r="B41" s="39">
        <v>44323</v>
      </c>
      <c r="C41" s="40" t="s">
        <v>179</v>
      </c>
      <c r="D41" s="40" t="s">
        <v>74</v>
      </c>
      <c r="E41" s="40" t="s">
        <v>51</v>
      </c>
      <c r="F41" s="41">
        <v>21</v>
      </c>
      <c r="G41" s="42">
        <v>28.51</v>
      </c>
      <c r="H41" s="42">
        <f t="shared" si="0"/>
        <v>119.74200000000002</v>
      </c>
      <c r="I41" s="42">
        <f t="shared" si="1"/>
        <v>42</v>
      </c>
      <c r="J41" s="42">
        <v>35</v>
      </c>
      <c r="K41" s="42">
        <f t="shared" si="2"/>
        <v>795.452</v>
      </c>
      <c r="L41" s="35"/>
    </row>
    <row r="42" spans="1:12" s="7" customFormat="1" ht="15" customHeight="1">
      <c r="A42" s="38">
        <v>35</v>
      </c>
      <c r="B42" s="39">
        <v>44323</v>
      </c>
      <c r="C42" s="40" t="s">
        <v>180</v>
      </c>
      <c r="D42" s="40" t="s">
        <v>75</v>
      </c>
      <c r="E42" s="40" t="s">
        <v>16</v>
      </c>
      <c r="F42" s="41">
        <v>3</v>
      </c>
      <c r="G42" s="42">
        <v>24.95</v>
      </c>
      <c r="H42" s="42">
        <f t="shared" si="0"/>
        <v>14.969999999999999</v>
      </c>
      <c r="I42" s="42">
        <f t="shared" si="1"/>
        <v>6</v>
      </c>
      <c r="J42" s="42">
        <v>35</v>
      </c>
      <c r="K42" s="42">
        <f t="shared" si="2"/>
        <v>130.82</v>
      </c>
      <c r="L42" s="35"/>
    </row>
    <row r="43" spans="1:12" s="7" customFormat="1" ht="15" customHeight="1">
      <c r="A43" s="38">
        <v>36</v>
      </c>
      <c r="B43" s="39">
        <v>44326</v>
      </c>
      <c r="C43" s="40" t="s">
        <v>181</v>
      </c>
      <c r="D43" s="40" t="s">
        <v>31</v>
      </c>
      <c r="E43" s="40" t="s">
        <v>142</v>
      </c>
      <c r="F43" s="41">
        <v>11</v>
      </c>
      <c r="G43" s="42">
        <v>28.51</v>
      </c>
      <c r="H43" s="42">
        <f t="shared" si="0"/>
        <v>62.722000000000008</v>
      </c>
      <c r="I43" s="42">
        <f t="shared" si="1"/>
        <v>22</v>
      </c>
      <c r="J43" s="42">
        <v>35</v>
      </c>
      <c r="K43" s="42">
        <f t="shared" si="2"/>
        <v>433.33199999999999</v>
      </c>
      <c r="L43" s="35"/>
    </row>
    <row r="44" spans="1:12" s="7" customFormat="1" ht="15" customHeight="1">
      <c r="A44" s="38">
        <v>37</v>
      </c>
      <c r="B44" s="39">
        <v>44326</v>
      </c>
      <c r="C44" s="40" t="s">
        <v>182</v>
      </c>
      <c r="D44" s="40" t="s">
        <v>76</v>
      </c>
      <c r="E44" s="40" t="s">
        <v>142</v>
      </c>
      <c r="F44" s="41">
        <v>1</v>
      </c>
      <c r="G44" s="42">
        <v>28.51</v>
      </c>
      <c r="H44" s="42">
        <f t="shared" si="0"/>
        <v>5.7020000000000008</v>
      </c>
      <c r="I44" s="42">
        <f t="shared" si="1"/>
        <v>2</v>
      </c>
      <c r="J44" s="42">
        <v>35</v>
      </c>
      <c r="K44" s="42">
        <f t="shared" si="2"/>
        <v>71.212000000000003</v>
      </c>
      <c r="L44" s="35"/>
    </row>
    <row r="45" spans="1:12" s="7" customFormat="1" ht="15" customHeight="1">
      <c r="A45" s="38">
        <v>38</v>
      </c>
      <c r="B45" s="39">
        <v>44326</v>
      </c>
      <c r="C45" s="40" t="s">
        <v>183</v>
      </c>
      <c r="D45" s="40" t="s">
        <v>77</v>
      </c>
      <c r="E45" s="40" t="s">
        <v>51</v>
      </c>
      <c r="F45" s="41">
        <v>2</v>
      </c>
      <c r="G45" s="42">
        <v>28.51</v>
      </c>
      <c r="H45" s="42">
        <f t="shared" si="0"/>
        <v>11.404000000000002</v>
      </c>
      <c r="I45" s="42">
        <f t="shared" si="1"/>
        <v>4</v>
      </c>
      <c r="J45" s="42">
        <v>35</v>
      </c>
      <c r="K45" s="42">
        <f t="shared" si="2"/>
        <v>107.42400000000001</v>
      </c>
      <c r="L45" s="35"/>
    </row>
    <row r="46" spans="1:12" s="7" customFormat="1" ht="15" customHeight="1">
      <c r="A46" s="38">
        <v>39</v>
      </c>
      <c r="B46" s="39">
        <v>44326</v>
      </c>
      <c r="C46" s="40" t="s">
        <v>184</v>
      </c>
      <c r="D46" s="40" t="s">
        <v>29</v>
      </c>
      <c r="E46" s="40" t="s">
        <v>16</v>
      </c>
      <c r="F46" s="41">
        <v>15</v>
      </c>
      <c r="G46" s="42">
        <v>24.95</v>
      </c>
      <c r="H46" s="42">
        <f t="shared" si="0"/>
        <v>74.850000000000009</v>
      </c>
      <c r="I46" s="42">
        <f t="shared" si="1"/>
        <v>30</v>
      </c>
      <c r="J46" s="42">
        <v>35</v>
      </c>
      <c r="K46" s="42">
        <f t="shared" si="2"/>
        <v>514.1</v>
      </c>
      <c r="L46" s="35"/>
    </row>
    <row r="47" spans="1:12" s="7" customFormat="1" ht="15" customHeight="1">
      <c r="A47" s="38">
        <v>40</v>
      </c>
      <c r="B47" s="39">
        <v>44326</v>
      </c>
      <c r="C47" s="40" t="s">
        <v>185</v>
      </c>
      <c r="D47" s="40" t="s">
        <v>78</v>
      </c>
      <c r="E47" s="40" t="s">
        <v>16</v>
      </c>
      <c r="F47" s="41">
        <v>5</v>
      </c>
      <c r="G47" s="42">
        <v>24.95</v>
      </c>
      <c r="H47" s="42">
        <f t="shared" si="0"/>
        <v>24.950000000000003</v>
      </c>
      <c r="I47" s="42">
        <f t="shared" si="1"/>
        <v>10</v>
      </c>
      <c r="J47" s="42">
        <v>35</v>
      </c>
      <c r="K47" s="42">
        <f t="shared" si="2"/>
        <v>194.7</v>
      </c>
      <c r="L47" s="35"/>
    </row>
    <row r="48" spans="1:12" s="7" customFormat="1" ht="15" customHeight="1">
      <c r="A48" s="38">
        <v>41</v>
      </c>
      <c r="B48" s="39">
        <v>44326</v>
      </c>
      <c r="C48" s="40" t="s">
        <v>186</v>
      </c>
      <c r="D48" s="40" t="s">
        <v>79</v>
      </c>
      <c r="E48" s="40" t="s">
        <v>16</v>
      </c>
      <c r="F48" s="41">
        <v>21</v>
      </c>
      <c r="G48" s="42">
        <v>24.95</v>
      </c>
      <c r="H48" s="42">
        <f t="shared" si="0"/>
        <v>104.78999999999999</v>
      </c>
      <c r="I48" s="42">
        <f t="shared" si="1"/>
        <v>42</v>
      </c>
      <c r="J48" s="42">
        <v>35</v>
      </c>
      <c r="K48" s="42">
        <f t="shared" si="2"/>
        <v>705.7399999999999</v>
      </c>
      <c r="L48" s="35"/>
    </row>
    <row r="49" spans="1:12" s="7" customFormat="1" ht="15" customHeight="1">
      <c r="A49" s="38">
        <v>42</v>
      </c>
      <c r="B49" s="39">
        <v>44326</v>
      </c>
      <c r="C49" s="40" t="s">
        <v>187</v>
      </c>
      <c r="D49" s="40" t="s">
        <v>80</v>
      </c>
      <c r="E49" s="40" t="s">
        <v>55</v>
      </c>
      <c r="F49" s="41">
        <v>1</v>
      </c>
      <c r="G49" s="42">
        <v>28.51</v>
      </c>
      <c r="H49" s="42">
        <f t="shared" si="0"/>
        <v>5.7020000000000008</v>
      </c>
      <c r="I49" s="42">
        <f t="shared" si="1"/>
        <v>2</v>
      </c>
      <c r="J49" s="42">
        <v>35</v>
      </c>
      <c r="K49" s="42">
        <f t="shared" si="2"/>
        <v>71.212000000000003</v>
      </c>
      <c r="L49" s="35"/>
    </row>
    <row r="50" spans="1:12" s="7" customFormat="1" ht="15" customHeight="1">
      <c r="A50" s="38">
        <v>43</v>
      </c>
      <c r="B50" s="39">
        <v>44326</v>
      </c>
      <c r="C50" s="40" t="s">
        <v>188</v>
      </c>
      <c r="D50" s="40" t="s">
        <v>81</v>
      </c>
      <c r="E50" s="40" t="s">
        <v>48</v>
      </c>
      <c r="F50" s="41">
        <v>13</v>
      </c>
      <c r="G50" s="42">
        <v>28.51</v>
      </c>
      <c r="H50" s="42">
        <f t="shared" si="0"/>
        <v>74.126000000000005</v>
      </c>
      <c r="I50" s="42">
        <f t="shared" si="1"/>
        <v>26</v>
      </c>
      <c r="J50" s="42">
        <v>35</v>
      </c>
      <c r="K50" s="42">
        <f t="shared" si="2"/>
        <v>505.75599999999997</v>
      </c>
      <c r="L50" s="35"/>
    </row>
    <row r="51" spans="1:12" s="7" customFormat="1" ht="15" customHeight="1">
      <c r="A51" s="38">
        <v>44</v>
      </c>
      <c r="B51" s="39">
        <v>44326</v>
      </c>
      <c r="C51" s="40" t="s">
        <v>189</v>
      </c>
      <c r="D51" s="40" t="s">
        <v>82</v>
      </c>
      <c r="E51" s="40" t="s">
        <v>15</v>
      </c>
      <c r="F51" s="41">
        <v>105</v>
      </c>
      <c r="G51" s="42">
        <v>19.440000000000001</v>
      </c>
      <c r="H51" s="42">
        <f t="shared" si="0"/>
        <v>408.24</v>
      </c>
      <c r="I51" s="42">
        <f t="shared" si="1"/>
        <v>210</v>
      </c>
      <c r="J51" s="42">
        <v>35</v>
      </c>
      <c r="K51" s="42">
        <f t="shared" si="2"/>
        <v>2694.44</v>
      </c>
      <c r="L51" s="35"/>
    </row>
    <row r="52" spans="1:12" s="7" customFormat="1" ht="15" customHeight="1">
      <c r="A52" s="38">
        <v>45</v>
      </c>
      <c r="B52" s="39">
        <v>44326</v>
      </c>
      <c r="C52" s="40" t="s">
        <v>190</v>
      </c>
      <c r="D52" s="40" t="s">
        <v>83</v>
      </c>
      <c r="E52" s="40" t="s">
        <v>15</v>
      </c>
      <c r="F52" s="41">
        <v>14</v>
      </c>
      <c r="G52" s="42">
        <v>19.440000000000001</v>
      </c>
      <c r="H52" s="42">
        <f t="shared" si="0"/>
        <v>54.432000000000009</v>
      </c>
      <c r="I52" s="42">
        <f t="shared" si="1"/>
        <v>28</v>
      </c>
      <c r="J52" s="42">
        <v>35</v>
      </c>
      <c r="K52" s="42">
        <f t="shared" si="2"/>
        <v>389.59200000000004</v>
      </c>
      <c r="L52" s="35"/>
    </row>
    <row r="53" spans="1:12" s="7" customFormat="1" ht="15" customHeight="1">
      <c r="A53" s="38">
        <v>46</v>
      </c>
      <c r="B53" s="39">
        <v>44326</v>
      </c>
      <c r="C53" s="40" t="s">
        <v>191</v>
      </c>
      <c r="D53" s="40" t="s">
        <v>30</v>
      </c>
      <c r="E53" s="40" t="s">
        <v>15</v>
      </c>
      <c r="F53" s="41">
        <v>3</v>
      </c>
      <c r="G53" s="42">
        <v>19.440000000000001</v>
      </c>
      <c r="H53" s="42">
        <f t="shared" si="0"/>
        <v>11.664000000000001</v>
      </c>
      <c r="I53" s="42">
        <f t="shared" si="1"/>
        <v>6</v>
      </c>
      <c r="J53" s="42">
        <v>35</v>
      </c>
      <c r="K53" s="42">
        <f t="shared" si="2"/>
        <v>110.98400000000001</v>
      </c>
      <c r="L53" s="35"/>
    </row>
    <row r="54" spans="1:12" s="7" customFormat="1" ht="15" customHeight="1">
      <c r="A54" s="38">
        <v>47</v>
      </c>
      <c r="B54" s="39">
        <v>44326</v>
      </c>
      <c r="C54" s="40" t="s">
        <v>192</v>
      </c>
      <c r="D54" s="40" t="s">
        <v>84</v>
      </c>
      <c r="E54" s="40" t="s">
        <v>15</v>
      </c>
      <c r="F54" s="41">
        <v>2</v>
      </c>
      <c r="G54" s="42">
        <v>19.440000000000001</v>
      </c>
      <c r="H54" s="42">
        <f t="shared" si="0"/>
        <v>7.7760000000000007</v>
      </c>
      <c r="I54" s="42">
        <f t="shared" si="1"/>
        <v>4</v>
      </c>
      <c r="J54" s="42">
        <v>35</v>
      </c>
      <c r="K54" s="42">
        <f t="shared" si="2"/>
        <v>85.656000000000006</v>
      </c>
      <c r="L54" s="35"/>
    </row>
    <row r="55" spans="1:12" s="7" customFormat="1" ht="15" customHeight="1">
      <c r="A55" s="38">
        <v>48</v>
      </c>
      <c r="B55" s="39">
        <v>44326</v>
      </c>
      <c r="C55" s="40" t="s">
        <v>193</v>
      </c>
      <c r="D55" s="40" t="s">
        <v>85</v>
      </c>
      <c r="E55" s="40" t="s">
        <v>15</v>
      </c>
      <c r="F55" s="41">
        <v>1</v>
      </c>
      <c r="G55" s="42">
        <v>19.440000000000001</v>
      </c>
      <c r="H55" s="42">
        <f t="shared" si="0"/>
        <v>3.8880000000000003</v>
      </c>
      <c r="I55" s="42">
        <f t="shared" si="1"/>
        <v>2</v>
      </c>
      <c r="J55" s="42">
        <v>35</v>
      </c>
      <c r="K55" s="42">
        <f t="shared" si="2"/>
        <v>60.328000000000003</v>
      </c>
      <c r="L55" s="35"/>
    </row>
    <row r="56" spans="1:12" s="7" customFormat="1" ht="15" customHeight="1">
      <c r="A56" s="38">
        <v>49</v>
      </c>
      <c r="B56" s="39">
        <v>44326</v>
      </c>
      <c r="C56" s="40" t="s">
        <v>194</v>
      </c>
      <c r="D56" s="40" t="s">
        <v>86</v>
      </c>
      <c r="E56" s="40" t="s">
        <v>15</v>
      </c>
      <c r="F56" s="41">
        <v>15</v>
      </c>
      <c r="G56" s="42">
        <v>19.440000000000001</v>
      </c>
      <c r="H56" s="42">
        <f t="shared" si="0"/>
        <v>58.320000000000007</v>
      </c>
      <c r="I56" s="42">
        <f t="shared" si="1"/>
        <v>30</v>
      </c>
      <c r="J56" s="42">
        <v>35</v>
      </c>
      <c r="K56" s="42">
        <f t="shared" si="2"/>
        <v>414.92</v>
      </c>
      <c r="L56" s="35"/>
    </row>
    <row r="57" spans="1:12" s="7" customFormat="1" ht="15" customHeight="1">
      <c r="A57" s="38">
        <v>50</v>
      </c>
      <c r="B57" s="39">
        <v>44326</v>
      </c>
      <c r="C57" s="40" t="s">
        <v>195</v>
      </c>
      <c r="D57" s="40" t="s">
        <v>76</v>
      </c>
      <c r="E57" s="40" t="s">
        <v>15</v>
      </c>
      <c r="F57" s="41">
        <v>36</v>
      </c>
      <c r="G57" s="42">
        <v>19.440000000000001</v>
      </c>
      <c r="H57" s="42">
        <f t="shared" si="0"/>
        <v>139.96800000000002</v>
      </c>
      <c r="I57" s="42">
        <f t="shared" si="1"/>
        <v>72</v>
      </c>
      <c r="J57" s="42">
        <v>35</v>
      </c>
      <c r="K57" s="42">
        <f t="shared" si="2"/>
        <v>946.80799999999999</v>
      </c>
      <c r="L57" s="35"/>
    </row>
    <row r="58" spans="1:12" s="7" customFormat="1" ht="15" customHeight="1">
      <c r="A58" s="38">
        <v>51</v>
      </c>
      <c r="B58" s="39">
        <v>44328</v>
      </c>
      <c r="C58" s="40" t="s">
        <v>196</v>
      </c>
      <c r="D58" s="40" t="s">
        <v>87</v>
      </c>
      <c r="E58" s="40" t="s">
        <v>14</v>
      </c>
      <c r="F58" s="41">
        <v>14</v>
      </c>
      <c r="G58" s="42">
        <v>19.440000000000001</v>
      </c>
      <c r="H58" s="42">
        <f t="shared" si="0"/>
        <v>54.432000000000009</v>
      </c>
      <c r="I58" s="42">
        <f t="shared" si="1"/>
        <v>28</v>
      </c>
      <c r="J58" s="42">
        <v>35</v>
      </c>
      <c r="K58" s="42">
        <f t="shared" si="2"/>
        <v>389.59200000000004</v>
      </c>
      <c r="L58" s="35"/>
    </row>
    <row r="59" spans="1:12" s="7" customFormat="1" ht="15" customHeight="1">
      <c r="A59" s="38">
        <v>52</v>
      </c>
      <c r="B59" s="39">
        <v>44328</v>
      </c>
      <c r="C59" s="40" t="s">
        <v>197</v>
      </c>
      <c r="D59" s="40" t="s">
        <v>88</v>
      </c>
      <c r="E59" s="40" t="s">
        <v>14</v>
      </c>
      <c r="F59" s="41">
        <v>6</v>
      </c>
      <c r="G59" s="42">
        <v>19.440000000000001</v>
      </c>
      <c r="H59" s="42">
        <f t="shared" si="0"/>
        <v>23.328000000000003</v>
      </c>
      <c r="I59" s="42">
        <f t="shared" si="1"/>
        <v>12</v>
      </c>
      <c r="J59" s="42">
        <v>35</v>
      </c>
      <c r="K59" s="42">
        <f t="shared" si="2"/>
        <v>186.96800000000002</v>
      </c>
      <c r="L59" s="35"/>
    </row>
    <row r="60" spans="1:12" s="7" customFormat="1" ht="15" customHeight="1">
      <c r="A60" s="38">
        <v>53</v>
      </c>
      <c r="B60" s="39">
        <v>44328</v>
      </c>
      <c r="C60" s="40" t="s">
        <v>198</v>
      </c>
      <c r="D60" s="40" t="s">
        <v>89</v>
      </c>
      <c r="E60" s="40" t="s">
        <v>14</v>
      </c>
      <c r="F60" s="41">
        <v>1</v>
      </c>
      <c r="G60" s="42">
        <v>19.440000000000001</v>
      </c>
      <c r="H60" s="42">
        <f t="shared" si="0"/>
        <v>3.8880000000000003</v>
      </c>
      <c r="I60" s="42">
        <f t="shared" si="1"/>
        <v>2</v>
      </c>
      <c r="J60" s="42">
        <v>35</v>
      </c>
      <c r="K60" s="42">
        <f t="shared" si="2"/>
        <v>60.328000000000003</v>
      </c>
      <c r="L60" s="35"/>
    </row>
    <row r="61" spans="1:12" s="7" customFormat="1" ht="15" customHeight="1">
      <c r="A61" s="38">
        <v>54</v>
      </c>
      <c r="B61" s="39">
        <v>44329</v>
      </c>
      <c r="C61" s="40" t="s">
        <v>199</v>
      </c>
      <c r="D61" s="40" t="s">
        <v>74</v>
      </c>
      <c r="E61" s="40" t="s">
        <v>55</v>
      </c>
      <c r="F61" s="41">
        <v>1</v>
      </c>
      <c r="G61" s="42">
        <v>28.51</v>
      </c>
      <c r="H61" s="42">
        <f t="shared" si="0"/>
        <v>5.7020000000000008</v>
      </c>
      <c r="I61" s="42">
        <f t="shared" si="1"/>
        <v>2</v>
      </c>
      <c r="J61" s="42">
        <v>35</v>
      </c>
      <c r="K61" s="42">
        <f t="shared" si="2"/>
        <v>71.212000000000003</v>
      </c>
      <c r="L61" s="35"/>
    </row>
    <row r="62" spans="1:12" s="7" customFormat="1" ht="15" customHeight="1">
      <c r="A62" s="38">
        <v>55</v>
      </c>
      <c r="B62" s="39">
        <v>44329</v>
      </c>
      <c r="C62" s="40" t="s">
        <v>200</v>
      </c>
      <c r="D62" s="40" t="s">
        <v>90</v>
      </c>
      <c r="E62" s="40" t="s">
        <v>51</v>
      </c>
      <c r="F62" s="41">
        <v>1</v>
      </c>
      <c r="G62" s="42">
        <v>28.51</v>
      </c>
      <c r="H62" s="42">
        <f t="shared" si="0"/>
        <v>5.7020000000000008</v>
      </c>
      <c r="I62" s="42">
        <f t="shared" si="1"/>
        <v>2</v>
      </c>
      <c r="J62" s="42">
        <v>35</v>
      </c>
      <c r="K62" s="42">
        <f t="shared" si="2"/>
        <v>71.212000000000003</v>
      </c>
      <c r="L62" s="35"/>
    </row>
    <row r="63" spans="1:12" s="7" customFormat="1" ht="15" customHeight="1">
      <c r="A63" s="38">
        <v>56</v>
      </c>
      <c r="B63" s="39">
        <v>44330</v>
      </c>
      <c r="C63" s="40" t="s">
        <v>201</v>
      </c>
      <c r="D63" s="40" t="s">
        <v>91</v>
      </c>
      <c r="E63" s="40" t="s">
        <v>15</v>
      </c>
      <c r="F63" s="41">
        <v>8</v>
      </c>
      <c r="G63" s="42">
        <v>19.440000000000001</v>
      </c>
      <c r="H63" s="42">
        <f t="shared" si="0"/>
        <v>31.104000000000003</v>
      </c>
      <c r="I63" s="42">
        <f t="shared" si="1"/>
        <v>16</v>
      </c>
      <c r="J63" s="42">
        <v>35</v>
      </c>
      <c r="K63" s="42">
        <f t="shared" si="2"/>
        <v>237.62400000000002</v>
      </c>
      <c r="L63" s="35"/>
    </row>
    <row r="64" spans="1:12" s="7" customFormat="1" ht="15" customHeight="1">
      <c r="A64" s="38">
        <v>57</v>
      </c>
      <c r="B64" s="39">
        <v>44330</v>
      </c>
      <c r="C64" s="40" t="s">
        <v>202</v>
      </c>
      <c r="D64" s="40" t="s">
        <v>92</v>
      </c>
      <c r="E64" s="40" t="s">
        <v>15</v>
      </c>
      <c r="F64" s="41">
        <v>17</v>
      </c>
      <c r="G64" s="42">
        <v>19.440000000000001</v>
      </c>
      <c r="H64" s="42">
        <f t="shared" si="0"/>
        <v>66.096000000000004</v>
      </c>
      <c r="I64" s="42">
        <f t="shared" si="1"/>
        <v>34</v>
      </c>
      <c r="J64" s="42">
        <v>35</v>
      </c>
      <c r="K64" s="42">
        <f t="shared" si="2"/>
        <v>465.57600000000002</v>
      </c>
      <c r="L64" s="35"/>
    </row>
    <row r="65" spans="1:12" s="7" customFormat="1" ht="15" customHeight="1">
      <c r="A65" s="38">
        <v>58</v>
      </c>
      <c r="B65" s="39">
        <v>44330</v>
      </c>
      <c r="C65" s="40" t="s">
        <v>203</v>
      </c>
      <c r="D65" s="40" t="s">
        <v>23</v>
      </c>
      <c r="E65" s="40" t="s">
        <v>15</v>
      </c>
      <c r="F65" s="41">
        <v>1</v>
      </c>
      <c r="G65" s="42">
        <v>19.440000000000001</v>
      </c>
      <c r="H65" s="42">
        <f t="shared" si="0"/>
        <v>3.8880000000000003</v>
      </c>
      <c r="I65" s="42">
        <f t="shared" si="1"/>
        <v>2</v>
      </c>
      <c r="J65" s="42">
        <v>35</v>
      </c>
      <c r="K65" s="42">
        <f t="shared" si="2"/>
        <v>60.328000000000003</v>
      </c>
      <c r="L65" s="35"/>
    </row>
    <row r="66" spans="1:12" s="7" customFormat="1" ht="15" customHeight="1">
      <c r="A66" s="38">
        <v>59</v>
      </c>
      <c r="B66" s="39">
        <v>44333</v>
      </c>
      <c r="C66" s="40" t="s">
        <v>204</v>
      </c>
      <c r="D66" s="40" t="s">
        <v>93</v>
      </c>
      <c r="E66" s="40" t="s">
        <v>142</v>
      </c>
      <c r="F66" s="41">
        <v>7</v>
      </c>
      <c r="G66" s="42">
        <v>28.51</v>
      </c>
      <c r="H66" s="42">
        <f t="shared" si="0"/>
        <v>39.914000000000009</v>
      </c>
      <c r="I66" s="42">
        <f t="shared" si="1"/>
        <v>14</v>
      </c>
      <c r="J66" s="42">
        <v>35</v>
      </c>
      <c r="K66" s="42">
        <f t="shared" si="2"/>
        <v>288.48400000000004</v>
      </c>
      <c r="L66" s="35"/>
    </row>
    <row r="67" spans="1:12" s="7" customFormat="1" ht="15" customHeight="1">
      <c r="A67" s="38">
        <v>60</v>
      </c>
      <c r="B67" s="39">
        <v>44333</v>
      </c>
      <c r="C67" s="40" t="s">
        <v>205</v>
      </c>
      <c r="D67" s="40" t="s">
        <v>94</v>
      </c>
      <c r="E67" s="40" t="s">
        <v>142</v>
      </c>
      <c r="F67" s="41">
        <v>44</v>
      </c>
      <c r="G67" s="42">
        <v>28.51</v>
      </c>
      <c r="H67" s="42">
        <f t="shared" si="0"/>
        <v>250.88800000000003</v>
      </c>
      <c r="I67" s="42">
        <f t="shared" si="1"/>
        <v>88</v>
      </c>
      <c r="J67" s="42">
        <v>35</v>
      </c>
      <c r="K67" s="42">
        <f t="shared" si="2"/>
        <v>1628.328</v>
      </c>
      <c r="L67" s="35"/>
    </row>
    <row r="68" spans="1:12" s="7" customFormat="1" ht="15" customHeight="1">
      <c r="A68" s="38">
        <v>61</v>
      </c>
      <c r="B68" s="39">
        <v>44333</v>
      </c>
      <c r="C68" s="40" t="s">
        <v>206</v>
      </c>
      <c r="D68" s="40" t="s">
        <v>95</v>
      </c>
      <c r="E68" s="40" t="s">
        <v>142</v>
      </c>
      <c r="F68" s="41">
        <v>2</v>
      </c>
      <c r="G68" s="42">
        <v>28.51</v>
      </c>
      <c r="H68" s="42">
        <f t="shared" si="0"/>
        <v>11.404000000000002</v>
      </c>
      <c r="I68" s="42">
        <f t="shared" si="1"/>
        <v>4</v>
      </c>
      <c r="J68" s="42">
        <v>35</v>
      </c>
      <c r="K68" s="42">
        <f t="shared" si="2"/>
        <v>107.42400000000001</v>
      </c>
      <c r="L68" s="35"/>
    </row>
    <row r="69" spans="1:12" s="7" customFormat="1" ht="15" customHeight="1">
      <c r="A69" s="38">
        <v>62</v>
      </c>
      <c r="B69" s="39">
        <v>44333</v>
      </c>
      <c r="C69" s="40" t="s">
        <v>207</v>
      </c>
      <c r="D69" s="40" t="s">
        <v>96</v>
      </c>
      <c r="E69" s="40" t="s">
        <v>55</v>
      </c>
      <c r="F69" s="41">
        <v>2</v>
      </c>
      <c r="G69" s="42">
        <v>28.51</v>
      </c>
      <c r="H69" s="42">
        <f t="shared" si="0"/>
        <v>11.404000000000002</v>
      </c>
      <c r="I69" s="42">
        <f t="shared" si="1"/>
        <v>4</v>
      </c>
      <c r="J69" s="42">
        <v>35</v>
      </c>
      <c r="K69" s="42">
        <f t="shared" si="2"/>
        <v>107.42400000000001</v>
      </c>
      <c r="L69" s="35"/>
    </row>
    <row r="70" spans="1:12" s="7" customFormat="1" ht="15" customHeight="1">
      <c r="A70" s="38">
        <v>63</v>
      </c>
      <c r="B70" s="39">
        <v>44333</v>
      </c>
      <c r="C70" s="40" t="s">
        <v>208</v>
      </c>
      <c r="D70" s="40" t="s">
        <v>97</v>
      </c>
      <c r="E70" s="40" t="s">
        <v>55</v>
      </c>
      <c r="F70" s="41">
        <v>2</v>
      </c>
      <c r="G70" s="42">
        <v>28.51</v>
      </c>
      <c r="H70" s="42">
        <f t="shared" si="0"/>
        <v>11.404000000000002</v>
      </c>
      <c r="I70" s="42">
        <f t="shared" si="1"/>
        <v>4</v>
      </c>
      <c r="J70" s="42">
        <v>35</v>
      </c>
      <c r="K70" s="42">
        <f t="shared" si="2"/>
        <v>107.42400000000001</v>
      </c>
      <c r="L70" s="35"/>
    </row>
    <row r="71" spans="1:12" s="7" customFormat="1" ht="15" customHeight="1">
      <c r="A71" s="38">
        <v>64</v>
      </c>
      <c r="B71" s="39">
        <v>44333</v>
      </c>
      <c r="C71" s="40" t="s">
        <v>209</v>
      </c>
      <c r="D71" s="40" t="s">
        <v>98</v>
      </c>
      <c r="E71" s="40" t="s">
        <v>55</v>
      </c>
      <c r="F71" s="41">
        <v>16</v>
      </c>
      <c r="G71" s="42">
        <v>28.51</v>
      </c>
      <c r="H71" s="42">
        <f t="shared" si="0"/>
        <v>91.232000000000014</v>
      </c>
      <c r="I71" s="42">
        <f t="shared" si="1"/>
        <v>32</v>
      </c>
      <c r="J71" s="42">
        <v>35</v>
      </c>
      <c r="K71" s="42">
        <f t="shared" si="2"/>
        <v>614.39200000000005</v>
      </c>
      <c r="L71" s="35"/>
    </row>
    <row r="72" spans="1:12" s="7" customFormat="1" ht="15" customHeight="1">
      <c r="A72" s="38">
        <v>65</v>
      </c>
      <c r="B72" s="39">
        <v>44333</v>
      </c>
      <c r="C72" s="40" t="s">
        <v>210</v>
      </c>
      <c r="D72" s="40" t="s">
        <v>99</v>
      </c>
      <c r="E72" s="40" t="s">
        <v>15</v>
      </c>
      <c r="F72" s="41">
        <v>1</v>
      </c>
      <c r="G72" s="42">
        <v>19.440000000000001</v>
      </c>
      <c r="H72" s="42">
        <f t="shared" si="0"/>
        <v>3.8880000000000003</v>
      </c>
      <c r="I72" s="42">
        <f t="shared" si="1"/>
        <v>2</v>
      </c>
      <c r="J72" s="42">
        <v>35</v>
      </c>
      <c r="K72" s="42">
        <f t="shared" si="2"/>
        <v>60.328000000000003</v>
      </c>
      <c r="L72" s="35"/>
    </row>
    <row r="73" spans="1:12" s="7" customFormat="1" ht="15" customHeight="1">
      <c r="A73" s="38">
        <v>66</v>
      </c>
      <c r="B73" s="39">
        <v>44333</v>
      </c>
      <c r="C73" s="40" t="s">
        <v>211</v>
      </c>
      <c r="D73" s="40" t="s">
        <v>100</v>
      </c>
      <c r="E73" s="40" t="s">
        <v>15</v>
      </c>
      <c r="F73" s="41">
        <v>16</v>
      </c>
      <c r="G73" s="42">
        <v>19.440000000000001</v>
      </c>
      <c r="H73" s="42">
        <f t="shared" ref="H73:H122" si="3">F73*G73*20%</f>
        <v>62.208000000000006</v>
      </c>
      <c r="I73" s="42">
        <f t="shared" ref="I73:I122" si="4">F73*2</f>
        <v>32</v>
      </c>
      <c r="J73" s="42">
        <v>35</v>
      </c>
      <c r="K73" s="42">
        <f t="shared" ref="K73:K122" si="5">F73*G73+H73+I73+J73</f>
        <v>440.24800000000005</v>
      </c>
      <c r="L73" s="35"/>
    </row>
    <row r="74" spans="1:12" s="7" customFormat="1" ht="15" customHeight="1">
      <c r="A74" s="38">
        <v>67</v>
      </c>
      <c r="B74" s="39">
        <v>44333</v>
      </c>
      <c r="C74" s="40" t="s">
        <v>212</v>
      </c>
      <c r="D74" s="40" t="s">
        <v>101</v>
      </c>
      <c r="E74" s="40" t="s">
        <v>15</v>
      </c>
      <c r="F74" s="41">
        <v>48</v>
      </c>
      <c r="G74" s="42">
        <v>19.440000000000001</v>
      </c>
      <c r="H74" s="42">
        <f t="shared" si="3"/>
        <v>186.62400000000002</v>
      </c>
      <c r="I74" s="42">
        <f t="shared" si="4"/>
        <v>96</v>
      </c>
      <c r="J74" s="42">
        <v>35</v>
      </c>
      <c r="K74" s="42">
        <f t="shared" si="5"/>
        <v>1250.7440000000001</v>
      </c>
      <c r="L74" s="35"/>
    </row>
    <row r="75" spans="1:12" s="7" customFormat="1" ht="15" customHeight="1">
      <c r="A75" s="38">
        <v>68</v>
      </c>
      <c r="B75" s="39">
        <v>44334</v>
      </c>
      <c r="C75" s="40" t="s">
        <v>213</v>
      </c>
      <c r="D75" s="40" t="s">
        <v>27</v>
      </c>
      <c r="E75" s="40" t="s">
        <v>15</v>
      </c>
      <c r="F75" s="41">
        <v>2</v>
      </c>
      <c r="G75" s="42">
        <v>19.440000000000001</v>
      </c>
      <c r="H75" s="42">
        <f t="shared" si="3"/>
        <v>7.7760000000000007</v>
      </c>
      <c r="I75" s="42">
        <f t="shared" si="4"/>
        <v>4</v>
      </c>
      <c r="J75" s="42">
        <v>35</v>
      </c>
      <c r="K75" s="42">
        <f t="shared" si="5"/>
        <v>85.656000000000006</v>
      </c>
      <c r="L75" s="35"/>
    </row>
    <row r="76" spans="1:12" s="7" customFormat="1" ht="15" customHeight="1">
      <c r="A76" s="38">
        <v>69</v>
      </c>
      <c r="B76" s="39">
        <v>44334</v>
      </c>
      <c r="C76" s="40" t="s">
        <v>214</v>
      </c>
      <c r="D76" s="40" t="s">
        <v>102</v>
      </c>
      <c r="E76" s="40" t="s">
        <v>15</v>
      </c>
      <c r="F76" s="41">
        <v>42</v>
      </c>
      <c r="G76" s="42">
        <v>19.440000000000001</v>
      </c>
      <c r="H76" s="42">
        <f t="shared" si="3"/>
        <v>163.29600000000002</v>
      </c>
      <c r="I76" s="42">
        <f t="shared" si="4"/>
        <v>84</v>
      </c>
      <c r="J76" s="42">
        <v>35</v>
      </c>
      <c r="K76" s="42">
        <f t="shared" si="5"/>
        <v>1098.7760000000001</v>
      </c>
      <c r="L76" s="35"/>
    </row>
    <row r="77" spans="1:12" s="7" customFormat="1" ht="15" customHeight="1">
      <c r="A77" s="38">
        <v>70</v>
      </c>
      <c r="B77" s="39">
        <v>44334</v>
      </c>
      <c r="C77" s="40" t="s">
        <v>215</v>
      </c>
      <c r="D77" s="40" t="s">
        <v>103</v>
      </c>
      <c r="E77" s="40" t="s">
        <v>15</v>
      </c>
      <c r="F77" s="41">
        <v>17</v>
      </c>
      <c r="G77" s="42">
        <v>19.440000000000001</v>
      </c>
      <c r="H77" s="42">
        <f t="shared" si="3"/>
        <v>66.096000000000004</v>
      </c>
      <c r="I77" s="42">
        <f t="shared" si="4"/>
        <v>34</v>
      </c>
      <c r="J77" s="42">
        <v>35</v>
      </c>
      <c r="K77" s="42">
        <f t="shared" si="5"/>
        <v>465.57600000000002</v>
      </c>
      <c r="L77" s="35"/>
    </row>
    <row r="78" spans="1:12" s="7" customFormat="1" ht="15" customHeight="1">
      <c r="A78" s="38">
        <v>71</v>
      </c>
      <c r="B78" s="39">
        <v>44334</v>
      </c>
      <c r="C78" s="40" t="s">
        <v>216</v>
      </c>
      <c r="D78" s="40" t="s">
        <v>104</v>
      </c>
      <c r="E78" s="40" t="s">
        <v>15</v>
      </c>
      <c r="F78" s="41">
        <v>16</v>
      </c>
      <c r="G78" s="42">
        <v>19.440000000000001</v>
      </c>
      <c r="H78" s="42">
        <f t="shared" si="3"/>
        <v>62.208000000000006</v>
      </c>
      <c r="I78" s="42">
        <f t="shared" si="4"/>
        <v>32</v>
      </c>
      <c r="J78" s="42">
        <v>35</v>
      </c>
      <c r="K78" s="42">
        <f t="shared" si="5"/>
        <v>440.24800000000005</v>
      </c>
      <c r="L78" s="35"/>
    </row>
    <row r="79" spans="1:12" s="7" customFormat="1" ht="15" customHeight="1">
      <c r="A79" s="38">
        <v>72</v>
      </c>
      <c r="B79" s="39">
        <v>44334</v>
      </c>
      <c r="C79" s="40" t="s">
        <v>217</v>
      </c>
      <c r="D79" s="40" t="s">
        <v>105</v>
      </c>
      <c r="E79" s="40" t="s">
        <v>15</v>
      </c>
      <c r="F79" s="41">
        <v>9</v>
      </c>
      <c r="G79" s="42">
        <v>19.440000000000001</v>
      </c>
      <c r="H79" s="42">
        <f t="shared" si="3"/>
        <v>34.992000000000004</v>
      </c>
      <c r="I79" s="42">
        <f t="shared" si="4"/>
        <v>18</v>
      </c>
      <c r="J79" s="42">
        <v>35</v>
      </c>
      <c r="K79" s="42">
        <f t="shared" si="5"/>
        <v>262.952</v>
      </c>
      <c r="L79" s="35"/>
    </row>
    <row r="80" spans="1:12" s="7" customFormat="1" ht="15" customHeight="1">
      <c r="A80" s="38">
        <v>73</v>
      </c>
      <c r="B80" s="39">
        <v>44334</v>
      </c>
      <c r="C80" s="40" t="s">
        <v>218</v>
      </c>
      <c r="D80" s="40" t="s">
        <v>26</v>
      </c>
      <c r="E80" s="40" t="s">
        <v>15</v>
      </c>
      <c r="F80" s="41">
        <v>1</v>
      </c>
      <c r="G80" s="42">
        <v>19.440000000000001</v>
      </c>
      <c r="H80" s="42">
        <f t="shared" si="3"/>
        <v>3.8880000000000003</v>
      </c>
      <c r="I80" s="42">
        <f t="shared" si="4"/>
        <v>2</v>
      </c>
      <c r="J80" s="42">
        <v>35</v>
      </c>
      <c r="K80" s="42">
        <f t="shared" si="5"/>
        <v>60.328000000000003</v>
      </c>
      <c r="L80" s="35"/>
    </row>
    <row r="81" spans="1:12" s="7" customFormat="1" ht="15" customHeight="1">
      <c r="A81" s="38">
        <v>74</v>
      </c>
      <c r="B81" s="39">
        <v>44335</v>
      </c>
      <c r="C81" s="40" t="s">
        <v>219</v>
      </c>
      <c r="D81" s="40" t="s">
        <v>106</v>
      </c>
      <c r="E81" s="40" t="s">
        <v>55</v>
      </c>
      <c r="F81" s="41">
        <v>1</v>
      </c>
      <c r="G81" s="42">
        <v>28.51</v>
      </c>
      <c r="H81" s="42">
        <f t="shared" si="3"/>
        <v>5.7020000000000008</v>
      </c>
      <c r="I81" s="42">
        <f t="shared" si="4"/>
        <v>2</v>
      </c>
      <c r="J81" s="42">
        <v>35</v>
      </c>
      <c r="K81" s="42">
        <f t="shared" si="5"/>
        <v>71.212000000000003</v>
      </c>
      <c r="L81" s="35"/>
    </row>
    <row r="82" spans="1:12" s="7" customFormat="1" ht="15" customHeight="1">
      <c r="A82" s="38">
        <v>75</v>
      </c>
      <c r="B82" s="39">
        <v>44335</v>
      </c>
      <c r="C82" s="40" t="s">
        <v>220</v>
      </c>
      <c r="D82" s="40" t="s">
        <v>107</v>
      </c>
      <c r="E82" s="40" t="s">
        <v>14</v>
      </c>
      <c r="F82" s="41">
        <v>29</v>
      </c>
      <c r="G82" s="42">
        <v>19.440000000000001</v>
      </c>
      <c r="H82" s="42">
        <f t="shared" si="3"/>
        <v>112.75200000000001</v>
      </c>
      <c r="I82" s="42">
        <f t="shared" si="4"/>
        <v>58</v>
      </c>
      <c r="J82" s="42">
        <v>35</v>
      </c>
      <c r="K82" s="42">
        <f t="shared" si="5"/>
        <v>769.51199999999994</v>
      </c>
      <c r="L82" s="35"/>
    </row>
    <row r="83" spans="1:12" s="7" customFormat="1" ht="15" customHeight="1">
      <c r="A83" s="38">
        <v>76</v>
      </c>
      <c r="B83" s="39">
        <v>44335</v>
      </c>
      <c r="C83" s="40" t="s">
        <v>221</v>
      </c>
      <c r="D83" s="40" t="s">
        <v>108</v>
      </c>
      <c r="E83" s="40" t="s">
        <v>16</v>
      </c>
      <c r="F83" s="41">
        <v>4</v>
      </c>
      <c r="G83" s="42">
        <v>24.95</v>
      </c>
      <c r="H83" s="42">
        <f t="shared" si="3"/>
        <v>19.96</v>
      </c>
      <c r="I83" s="42">
        <f t="shared" si="4"/>
        <v>8</v>
      </c>
      <c r="J83" s="42">
        <v>35</v>
      </c>
      <c r="K83" s="42">
        <f t="shared" si="5"/>
        <v>162.76</v>
      </c>
      <c r="L83" s="35"/>
    </row>
    <row r="84" spans="1:12" s="7" customFormat="1" ht="15" customHeight="1">
      <c r="A84" s="38">
        <v>77</v>
      </c>
      <c r="B84" s="39">
        <v>44336</v>
      </c>
      <c r="C84" s="40" t="s">
        <v>222</v>
      </c>
      <c r="D84" s="40" t="s">
        <v>109</v>
      </c>
      <c r="E84" s="40" t="s">
        <v>51</v>
      </c>
      <c r="F84" s="41">
        <v>2</v>
      </c>
      <c r="G84" s="42">
        <v>28.51</v>
      </c>
      <c r="H84" s="42">
        <f t="shared" si="3"/>
        <v>11.404000000000002</v>
      </c>
      <c r="I84" s="42">
        <f t="shared" si="4"/>
        <v>4</v>
      </c>
      <c r="J84" s="42">
        <v>35</v>
      </c>
      <c r="K84" s="42">
        <f t="shared" si="5"/>
        <v>107.42400000000001</v>
      </c>
      <c r="L84" s="35"/>
    </row>
    <row r="85" spans="1:12" s="7" customFormat="1" ht="15" customHeight="1">
      <c r="A85" s="38">
        <v>78</v>
      </c>
      <c r="B85" s="39">
        <v>44336</v>
      </c>
      <c r="C85" s="40" t="s">
        <v>223</v>
      </c>
      <c r="D85" s="40" t="s">
        <v>110</v>
      </c>
      <c r="E85" s="40" t="s">
        <v>51</v>
      </c>
      <c r="F85" s="41">
        <v>6</v>
      </c>
      <c r="G85" s="42">
        <v>28.51</v>
      </c>
      <c r="H85" s="42">
        <f t="shared" si="3"/>
        <v>34.212000000000003</v>
      </c>
      <c r="I85" s="42">
        <f t="shared" si="4"/>
        <v>12</v>
      </c>
      <c r="J85" s="42">
        <v>35</v>
      </c>
      <c r="K85" s="42">
        <f t="shared" si="5"/>
        <v>252.27199999999999</v>
      </c>
      <c r="L85" s="35"/>
    </row>
    <row r="86" spans="1:12" s="7" customFormat="1" ht="15" customHeight="1">
      <c r="A86" s="38">
        <v>79</v>
      </c>
      <c r="B86" s="39">
        <v>44336</v>
      </c>
      <c r="C86" s="40" t="s">
        <v>224</v>
      </c>
      <c r="D86" s="40" t="s">
        <v>111</v>
      </c>
      <c r="E86" s="40" t="s">
        <v>51</v>
      </c>
      <c r="F86" s="41">
        <v>1</v>
      </c>
      <c r="G86" s="42">
        <v>28.51</v>
      </c>
      <c r="H86" s="42">
        <f t="shared" si="3"/>
        <v>5.7020000000000008</v>
      </c>
      <c r="I86" s="42">
        <f t="shared" si="4"/>
        <v>2</v>
      </c>
      <c r="J86" s="42">
        <v>35</v>
      </c>
      <c r="K86" s="42">
        <f t="shared" si="5"/>
        <v>71.212000000000003</v>
      </c>
      <c r="L86" s="35"/>
    </row>
    <row r="87" spans="1:12" s="7" customFormat="1" ht="15" customHeight="1">
      <c r="A87" s="38">
        <v>80</v>
      </c>
      <c r="B87" s="39">
        <v>44336</v>
      </c>
      <c r="C87" s="40" t="s">
        <v>225</v>
      </c>
      <c r="D87" s="40" t="s">
        <v>112</v>
      </c>
      <c r="E87" s="40" t="s">
        <v>61</v>
      </c>
      <c r="F87" s="41">
        <v>17</v>
      </c>
      <c r="G87" s="42">
        <v>28.51</v>
      </c>
      <c r="H87" s="42">
        <f t="shared" si="3"/>
        <v>96.934000000000012</v>
      </c>
      <c r="I87" s="42">
        <f t="shared" si="4"/>
        <v>34</v>
      </c>
      <c r="J87" s="42">
        <v>35</v>
      </c>
      <c r="K87" s="42">
        <f t="shared" si="5"/>
        <v>650.60400000000004</v>
      </c>
      <c r="L87" s="35"/>
    </row>
    <row r="88" spans="1:12" s="7" customFormat="1" ht="15" customHeight="1">
      <c r="A88" s="38">
        <v>81</v>
      </c>
      <c r="B88" s="39">
        <v>44336</v>
      </c>
      <c r="C88" s="40" t="s">
        <v>226</v>
      </c>
      <c r="D88" s="40" t="s">
        <v>113</v>
      </c>
      <c r="E88" s="40" t="s">
        <v>61</v>
      </c>
      <c r="F88" s="41">
        <v>1</v>
      </c>
      <c r="G88" s="42">
        <v>28.51</v>
      </c>
      <c r="H88" s="42">
        <f t="shared" si="3"/>
        <v>5.7020000000000008</v>
      </c>
      <c r="I88" s="42">
        <f t="shared" si="4"/>
        <v>2</v>
      </c>
      <c r="J88" s="42">
        <v>35</v>
      </c>
      <c r="K88" s="42">
        <f t="shared" si="5"/>
        <v>71.212000000000003</v>
      </c>
      <c r="L88" s="35"/>
    </row>
    <row r="89" spans="1:12" s="7" customFormat="1" ht="15" customHeight="1">
      <c r="A89" s="38">
        <v>82</v>
      </c>
      <c r="B89" s="39">
        <v>44336</v>
      </c>
      <c r="C89" s="40" t="s">
        <v>227</v>
      </c>
      <c r="D89" s="40" t="s">
        <v>114</v>
      </c>
      <c r="E89" s="40" t="s">
        <v>55</v>
      </c>
      <c r="F89" s="41">
        <v>5</v>
      </c>
      <c r="G89" s="42">
        <v>28.51</v>
      </c>
      <c r="H89" s="42">
        <f t="shared" si="3"/>
        <v>28.510000000000005</v>
      </c>
      <c r="I89" s="42">
        <f t="shared" si="4"/>
        <v>10</v>
      </c>
      <c r="J89" s="42">
        <v>35</v>
      </c>
      <c r="K89" s="42">
        <f t="shared" si="5"/>
        <v>216.06</v>
      </c>
      <c r="L89" s="35"/>
    </row>
    <row r="90" spans="1:12" s="7" customFormat="1" ht="15" customHeight="1">
      <c r="A90" s="38">
        <v>83</v>
      </c>
      <c r="B90" s="39">
        <v>44336</v>
      </c>
      <c r="C90" s="40" t="s">
        <v>228</v>
      </c>
      <c r="D90" s="40" t="s">
        <v>47</v>
      </c>
      <c r="E90" s="40" t="s">
        <v>55</v>
      </c>
      <c r="F90" s="41">
        <v>3</v>
      </c>
      <c r="G90" s="42">
        <v>28.51</v>
      </c>
      <c r="H90" s="42">
        <f t="shared" si="3"/>
        <v>17.106000000000002</v>
      </c>
      <c r="I90" s="42">
        <f t="shared" si="4"/>
        <v>6</v>
      </c>
      <c r="J90" s="42">
        <v>35</v>
      </c>
      <c r="K90" s="42">
        <f t="shared" si="5"/>
        <v>143.636</v>
      </c>
      <c r="L90" s="35"/>
    </row>
    <row r="91" spans="1:12" s="7" customFormat="1" ht="15" customHeight="1">
      <c r="A91" s="38">
        <v>84</v>
      </c>
      <c r="B91" s="39">
        <v>44336</v>
      </c>
      <c r="C91" s="40" t="s">
        <v>229</v>
      </c>
      <c r="D91" s="40" t="s">
        <v>115</v>
      </c>
      <c r="E91" s="40" t="s">
        <v>55</v>
      </c>
      <c r="F91" s="41">
        <v>62</v>
      </c>
      <c r="G91" s="42">
        <v>28.51</v>
      </c>
      <c r="H91" s="42">
        <f t="shared" si="3"/>
        <v>353.52400000000006</v>
      </c>
      <c r="I91" s="42">
        <f t="shared" si="4"/>
        <v>124</v>
      </c>
      <c r="J91" s="42">
        <v>35</v>
      </c>
      <c r="K91" s="42">
        <f t="shared" si="5"/>
        <v>2280.1440000000002</v>
      </c>
      <c r="L91" s="35"/>
    </row>
    <row r="92" spans="1:12" s="7" customFormat="1" ht="15" customHeight="1">
      <c r="A92" s="38">
        <v>85</v>
      </c>
      <c r="B92" s="39">
        <v>44336</v>
      </c>
      <c r="C92" s="40" t="s">
        <v>230</v>
      </c>
      <c r="D92" s="40" t="s">
        <v>34</v>
      </c>
      <c r="E92" s="40" t="s">
        <v>55</v>
      </c>
      <c r="F92" s="41">
        <v>1</v>
      </c>
      <c r="G92" s="42">
        <v>28.51</v>
      </c>
      <c r="H92" s="42">
        <f t="shared" si="3"/>
        <v>5.7020000000000008</v>
      </c>
      <c r="I92" s="42">
        <f t="shared" si="4"/>
        <v>2</v>
      </c>
      <c r="J92" s="42">
        <v>35</v>
      </c>
      <c r="K92" s="42">
        <f t="shared" si="5"/>
        <v>71.212000000000003</v>
      </c>
      <c r="L92" s="35"/>
    </row>
    <row r="93" spans="1:12" s="7" customFormat="1" ht="15" customHeight="1">
      <c r="A93" s="38">
        <v>86</v>
      </c>
      <c r="B93" s="39">
        <v>44337</v>
      </c>
      <c r="C93" s="40" t="s">
        <v>231</v>
      </c>
      <c r="D93" s="40" t="s">
        <v>116</v>
      </c>
      <c r="E93" s="40" t="s">
        <v>61</v>
      </c>
      <c r="F93" s="41">
        <v>1</v>
      </c>
      <c r="G93" s="42">
        <v>28.51</v>
      </c>
      <c r="H93" s="42">
        <f t="shared" si="3"/>
        <v>5.7020000000000008</v>
      </c>
      <c r="I93" s="42">
        <f t="shared" si="4"/>
        <v>2</v>
      </c>
      <c r="J93" s="42">
        <v>35</v>
      </c>
      <c r="K93" s="42">
        <f t="shared" si="5"/>
        <v>71.212000000000003</v>
      </c>
      <c r="L93" s="35"/>
    </row>
    <row r="94" spans="1:12" s="7" customFormat="1" ht="15" customHeight="1">
      <c r="A94" s="38">
        <v>87</v>
      </c>
      <c r="B94" s="39">
        <v>44337</v>
      </c>
      <c r="C94" s="40" t="s">
        <v>232</v>
      </c>
      <c r="D94" s="40" t="s">
        <v>117</v>
      </c>
      <c r="E94" s="40" t="s">
        <v>51</v>
      </c>
      <c r="F94" s="41">
        <v>20</v>
      </c>
      <c r="G94" s="42">
        <v>28.51</v>
      </c>
      <c r="H94" s="42">
        <f t="shared" si="3"/>
        <v>114.04000000000002</v>
      </c>
      <c r="I94" s="42">
        <f t="shared" si="4"/>
        <v>40</v>
      </c>
      <c r="J94" s="42">
        <v>35</v>
      </c>
      <c r="K94" s="42">
        <f t="shared" si="5"/>
        <v>759.24</v>
      </c>
      <c r="L94" s="35"/>
    </row>
    <row r="95" spans="1:12" s="7" customFormat="1" ht="15" customHeight="1">
      <c r="A95" s="38">
        <v>88</v>
      </c>
      <c r="B95" s="39">
        <v>44337</v>
      </c>
      <c r="C95" s="40" t="s">
        <v>233</v>
      </c>
      <c r="D95" s="40" t="s">
        <v>118</v>
      </c>
      <c r="E95" s="40" t="s">
        <v>61</v>
      </c>
      <c r="F95" s="41">
        <v>14</v>
      </c>
      <c r="G95" s="42">
        <v>28.51</v>
      </c>
      <c r="H95" s="42">
        <f t="shared" si="3"/>
        <v>79.828000000000017</v>
      </c>
      <c r="I95" s="42">
        <f t="shared" si="4"/>
        <v>28</v>
      </c>
      <c r="J95" s="42">
        <v>35</v>
      </c>
      <c r="K95" s="42">
        <f t="shared" si="5"/>
        <v>541.96800000000007</v>
      </c>
      <c r="L95" s="35"/>
    </row>
    <row r="96" spans="1:12" s="7" customFormat="1" ht="15" customHeight="1">
      <c r="A96" s="38">
        <v>89</v>
      </c>
      <c r="B96" s="39">
        <v>44337</v>
      </c>
      <c r="C96" s="40" t="s">
        <v>234</v>
      </c>
      <c r="D96" s="40" t="s">
        <v>119</v>
      </c>
      <c r="E96" s="40" t="s">
        <v>14</v>
      </c>
      <c r="F96" s="41">
        <v>1</v>
      </c>
      <c r="G96" s="42">
        <v>19.440000000000001</v>
      </c>
      <c r="H96" s="42">
        <f t="shared" si="3"/>
        <v>3.8880000000000003</v>
      </c>
      <c r="I96" s="42">
        <f t="shared" si="4"/>
        <v>2</v>
      </c>
      <c r="J96" s="42">
        <v>35</v>
      </c>
      <c r="K96" s="42">
        <f t="shared" si="5"/>
        <v>60.328000000000003</v>
      </c>
      <c r="L96" s="35"/>
    </row>
    <row r="97" spans="1:12" s="7" customFormat="1" ht="15" customHeight="1">
      <c r="A97" s="38">
        <v>90</v>
      </c>
      <c r="B97" s="39">
        <v>44337</v>
      </c>
      <c r="C97" s="40" t="s">
        <v>235</v>
      </c>
      <c r="D97" s="40" t="s">
        <v>120</v>
      </c>
      <c r="E97" s="40" t="s">
        <v>14</v>
      </c>
      <c r="F97" s="41">
        <v>6</v>
      </c>
      <c r="G97" s="42">
        <v>19.440000000000001</v>
      </c>
      <c r="H97" s="42">
        <f t="shared" si="3"/>
        <v>23.328000000000003</v>
      </c>
      <c r="I97" s="42">
        <f t="shared" si="4"/>
        <v>12</v>
      </c>
      <c r="J97" s="42">
        <v>35</v>
      </c>
      <c r="K97" s="42">
        <f t="shared" si="5"/>
        <v>186.96800000000002</v>
      </c>
      <c r="L97" s="35"/>
    </row>
    <row r="98" spans="1:12" s="7" customFormat="1" ht="15" customHeight="1">
      <c r="A98" s="38">
        <v>91</v>
      </c>
      <c r="B98" s="39">
        <v>44337</v>
      </c>
      <c r="C98" s="40" t="s">
        <v>236</v>
      </c>
      <c r="D98" s="40" t="s">
        <v>121</v>
      </c>
      <c r="E98" s="40" t="s">
        <v>14</v>
      </c>
      <c r="F98" s="41">
        <v>31</v>
      </c>
      <c r="G98" s="42">
        <v>19.440000000000001</v>
      </c>
      <c r="H98" s="42">
        <f t="shared" si="3"/>
        <v>120.52800000000001</v>
      </c>
      <c r="I98" s="42">
        <f t="shared" si="4"/>
        <v>62</v>
      </c>
      <c r="J98" s="42">
        <v>35</v>
      </c>
      <c r="K98" s="42">
        <f t="shared" si="5"/>
        <v>820.16800000000001</v>
      </c>
      <c r="L98" s="35"/>
    </row>
    <row r="99" spans="1:12" s="7" customFormat="1" ht="15" customHeight="1">
      <c r="A99" s="38">
        <v>92</v>
      </c>
      <c r="B99" s="39">
        <v>44337</v>
      </c>
      <c r="C99" s="40" t="s">
        <v>237</v>
      </c>
      <c r="D99" s="40" t="s">
        <v>122</v>
      </c>
      <c r="E99" s="40" t="s">
        <v>14</v>
      </c>
      <c r="F99" s="41">
        <v>3</v>
      </c>
      <c r="G99" s="42">
        <v>19.440000000000001</v>
      </c>
      <c r="H99" s="42">
        <f t="shared" si="3"/>
        <v>11.664000000000001</v>
      </c>
      <c r="I99" s="42">
        <f t="shared" si="4"/>
        <v>6</v>
      </c>
      <c r="J99" s="42">
        <v>35</v>
      </c>
      <c r="K99" s="42">
        <f t="shared" si="5"/>
        <v>110.98400000000001</v>
      </c>
      <c r="L99" s="35"/>
    </row>
    <row r="100" spans="1:12" s="7" customFormat="1" ht="15" customHeight="1">
      <c r="A100" s="38">
        <v>93</v>
      </c>
      <c r="B100" s="39">
        <v>44340</v>
      </c>
      <c r="C100" s="40" t="s">
        <v>238</v>
      </c>
      <c r="D100" s="40" t="s">
        <v>123</v>
      </c>
      <c r="E100" s="40" t="s">
        <v>51</v>
      </c>
      <c r="F100" s="41">
        <v>3</v>
      </c>
      <c r="G100" s="42">
        <v>28.51</v>
      </c>
      <c r="H100" s="42">
        <f t="shared" si="3"/>
        <v>17.106000000000002</v>
      </c>
      <c r="I100" s="42">
        <f t="shared" si="4"/>
        <v>6</v>
      </c>
      <c r="J100" s="42">
        <v>35</v>
      </c>
      <c r="K100" s="42">
        <f t="shared" si="5"/>
        <v>143.636</v>
      </c>
      <c r="L100" s="35"/>
    </row>
    <row r="101" spans="1:12" s="7" customFormat="1" ht="15" customHeight="1">
      <c r="A101" s="38">
        <v>94</v>
      </c>
      <c r="B101" s="39">
        <v>44340</v>
      </c>
      <c r="C101" s="40" t="s">
        <v>239</v>
      </c>
      <c r="D101" s="40" t="s">
        <v>124</v>
      </c>
      <c r="E101" s="40" t="s">
        <v>51</v>
      </c>
      <c r="F101" s="41">
        <v>7</v>
      </c>
      <c r="G101" s="42">
        <v>28.51</v>
      </c>
      <c r="H101" s="42">
        <f t="shared" si="3"/>
        <v>39.914000000000009</v>
      </c>
      <c r="I101" s="42">
        <f t="shared" si="4"/>
        <v>14</v>
      </c>
      <c r="J101" s="42">
        <v>35</v>
      </c>
      <c r="K101" s="42">
        <f t="shared" si="5"/>
        <v>288.48400000000004</v>
      </c>
      <c r="L101" s="35"/>
    </row>
    <row r="102" spans="1:12" s="7" customFormat="1" ht="15" customHeight="1">
      <c r="A102" s="38">
        <v>95</v>
      </c>
      <c r="B102" s="39">
        <v>44340</v>
      </c>
      <c r="C102" s="40" t="s">
        <v>240</v>
      </c>
      <c r="D102" s="40" t="s">
        <v>125</v>
      </c>
      <c r="E102" s="40" t="s">
        <v>51</v>
      </c>
      <c r="F102" s="41">
        <v>30</v>
      </c>
      <c r="G102" s="42">
        <v>28.51</v>
      </c>
      <c r="H102" s="42">
        <f t="shared" si="3"/>
        <v>171.06000000000003</v>
      </c>
      <c r="I102" s="42">
        <f t="shared" si="4"/>
        <v>60</v>
      </c>
      <c r="J102" s="42">
        <v>35</v>
      </c>
      <c r="K102" s="42">
        <f t="shared" si="5"/>
        <v>1121.3600000000001</v>
      </c>
      <c r="L102" s="35"/>
    </row>
    <row r="103" spans="1:12" s="7" customFormat="1" ht="15" customHeight="1">
      <c r="A103" s="38">
        <v>96</v>
      </c>
      <c r="B103" s="39">
        <v>44343</v>
      </c>
      <c r="C103" s="40" t="s">
        <v>241</v>
      </c>
      <c r="D103" s="40" t="s">
        <v>126</v>
      </c>
      <c r="E103" s="40" t="s">
        <v>55</v>
      </c>
      <c r="F103" s="41">
        <v>1</v>
      </c>
      <c r="G103" s="42">
        <v>28.51</v>
      </c>
      <c r="H103" s="42">
        <f t="shared" si="3"/>
        <v>5.7020000000000008</v>
      </c>
      <c r="I103" s="42">
        <f t="shared" si="4"/>
        <v>2</v>
      </c>
      <c r="J103" s="42">
        <v>35</v>
      </c>
      <c r="K103" s="42">
        <f t="shared" si="5"/>
        <v>71.212000000000003</v>
      </c>
      <c r="L103" s="35"/>
    </row>
    <row r="104" spans="1:12" s="7" customFormat="1" ht="15" customHeight="1">
      <c r="A104" s="38">
        <v>97</v>
      </c>
      <c r="B104" s="39">
        <v>44343</v>
      </c>
      <c r="C104" s="40" t="s">
        <v>242</v>
      </c>
      <c r="D104" s="40" t="s">
        <v>127</v>
      </c>
      <c r="E104" s="40" t="s">
        <v>55</v>
      </c>
      <c r="F104" s="41">
        <v>31</v>
      </c>
      <c r="G104" s="42">
        <v>28.51</v>
      </c>
      <c r="H104" s="42">
        <f t="shared" si="3"/>
        <v>176.76200000000003</v>
      </c>
      <c r="I104" s="42">
        <f t="shared" si="4"/>
        <v>62</v>
      </c>
      <c r="J104" s="42">
        <v>35</v>
      </c>
      <c r="K104" s="42">
        <f t="shared" si="5"/>
        <v>1157.5720000000001</v>
      </c>
      <c r="L104" s="35"/>
    </row>
    <row r="105" spans="1:12" s="7" customFormat="1" ht="15" customHeight="1">
      <c r="A105" s="38">
        <v>98</v>
      </c>
      <c r="B105" s="39">
        <v>44343</v>
      </c>
      <c r="C105" s="40" t="s">
        <v>243</v>
      </c>
      <c r="D105" s="40" t="s">
        <v>128</v>
      </c>
      <c r="E105" s="40" t="s">
        <v>48</v>
      </c>
      <c r="F105" s="41">
        <v>1</v>
      </c>
      <c r="G105" s="42">
        <v>28.51</v>
      </c>
      <c r="H105" s="42">
        <f t="shared" si="3"/>
        <v>5.7020000000000008</v>
      </c>
      <c r="I105" s="42">
        <f t="shared" si="4"/>
        <v>2</v>
      </c>
      <c r="J105" s="42">
        <v>35</v>
      </c>
      <c r="K105" s="42">
        <f t="shared" si="5"/>
        <v>71.212000000000003</v>
      </c>
      <c r="L105" s="35"/>
    </row>
    <row r="106" spans="1:12" s="7" customFormat="1" ht="15" customHeight="1">
      <c r="A106" s="38">
        <v>99</v>
      </c>
      <c r="B106" s="39">
        <v>44343</v>
      </c>
      <c r="C106" s="40" t="s">
        <v>244</v>
      </c>
      <c r="D106" s="40" t="s">
        <v>35</v>
      </c>
      <c r="E106" s="40" t="s">
        <v>48</v>
      </c>
      <c r="F106" s="41">
        <v>24</v>
      </c>
      <c r="G106" s="42">
        <v>28.51</v>
      </c>
      <c r="H106" s="42">
        <f t="shared" si="3"/>
        <v>136.84800000000001</v>
      </c>
      <c r="I106" s="42">
        <f t="shared" si="4"/>
        <v>48</v>
      </c>
      <c r="J106" s="42">
        <v>35</v>
      </c>
      <c r="K106" s="42">
        <f t="shared" si="5"/>
        <v>904.08799999999997</v>
      </c>
      <c r="L106" s="35"/>
    </row>
    <row r="107" spans="1:12" s="7" customFormat="1" ht="15" customHeight="1">
      <c r="A107" s="38">
        <v>100</v>
      </c>
      <c r="B107" s="39">
        <v>44343</v>
      </c>
      <c r="C107" s="40" t="s">
        <v>245</v>
      </c>
      <c r="D107" s="40" t="s">
        <v>36</v>
      </c>
      <c r="E107" s="40" t="s">
        <v>48</v>
      </c>
      <c r="F107" s="41">
        <v>3</v>
      </c>
      <c r="G107" s="42">
        <v>28.51</v>
      </c>
      <c r="H107" s="42">
        <f t="shared" si="3"/>
        <v>17.106000000000002</v>
      </c>
      <c r="I107" s="42">
        <f t="shared" si="4"/>
        <v>6</v>
      </c>
      <c r="J107" s="42">
        <v>35</v>
      </c>
      <c r="K107" s="42">
        <f t="shared" si="5"/>
        <v>143.636</v>
      </c>
      <c r="L107" s="35"/>
    </row>
    <row r="108" spans="1:12" s="7" customFormat="1" ht="15" customHeight="1">
      <c r="A108" s="38">
        <v>101</v>
      </c>
      <c r="B108" s="39">
        <v>44344</v>
      </c>
      <c r="C108" s="40" t="s">
        <v>246</v>
      </c>
      <c r="D108" s="40" t="s">
        <v>129</v>
      </c>
      <c r="E108" s="40" t="s">
        <v>15</v>
      </c>
      <c r="F108" s="41">
        <v>10</v>
      </c>
      <c r="G108" s="42">
        <v>19.440000000000001</v>
      </c>
      <c r="H108" s="42">
        <f t="shared" si="3"/>
        <v>38.880000000000003</v>
      </c>
      <c r="I108" s="42">
        <f t="shared" si="4"/>
        <v>20</v>
      </c>
      <c r="J108" s="42">
        <v>35</v>
      </c>
      <c r="K108" s="42">
        <f t="shared" si="5"/>
        <v>288.27999999999997</v>
      </c>
      <c r="L108" s="35"/>
    </row>
    <row r="109" spans="1:12" s="7" customFormat="1" ht="15" customHeight="1">
      <c r="A109" s="38">
        <v>102</v>
      </c>
      <c r="B109" s="39">
        <v>44344</v>
      </c>
      <c r="C109" s="40" t="s">
        <v>247</v>
      </c>
      <c r="D109" s="40" t="s">
        <v>130</v>
      </c>
      <c r="E109" s="40" t="s">
        <v>15</v>
      </c>
      <c r="F109" s="41">
        <v>3</v>
      </c>
      <c r="G109" s="42">
        <v>19.440000000000001</v>
      </c>
      <c r="H109" s="42">
        <f t="shared" si="3"/>
        <v>11.664000000000001</v>
      </c>
      <c r="I109" s="42">
        <f t="shared" si="4"/>
        <v>6</v>
      </c>
      <c r="J109" s="42">
        <v>35</v>
      </c>
      <c r="K109" s="42">
        <f t="shared" si="5"/>
        <v>110.98400000000001</v>
      </c>
      <c r="L109" s="35"/>
    </row>
    <row r="110" spans="1:12" s="7" customFormat="1" ht="15" customHeight="1">
      <c r="A110" s="38">
        <v>103</v>
      </c>
      <c r="B110" s="39">
        <v>44344</v>
      </c>
      <c r="C110" s="40" t="s">
        <v>248</v>
      </c>
      <c r="D110" s="40" t="s">
        <v>131</v>
      </c>
      <c r="E110" s="40" t="s">
        <v>15</v>
      </c>
      <c r="F110" s="41">
        <v>11</v>
      </c>
      <c r="G110" s="42">
        <v>19.440000000000001</v>
      </c>
      <c r="H110" s="42">
        <f t="shared" si="3"/>
        <v>42.768000000000001</v>
      </c>
      <c r="I110" s="42">
        <f t="shared" si="4"/>
        <v>22</v>
      </c>
      <c r="J110" s="42">
        <v>35</v>
      </c>
      <c r="K110" s="42">
        <f t="shared" si="5"/>
        <v>313.608</v>
      </c>
      <c r="L110" s="35"/>
    </row>
    <row r="111" spans="1:12" s="7" customFormat="1" ht="15" customHeight="1">
      <c r="A111" s="38">
        <v>104</v>
      </c>
      <c r="B111" s="39">
        <v>44344</v>
      </c>
      <c r="C111" s="40" t="s">
        <v>249</v>
      </c>
      <c r="D111" s="40" t="s">
        <v>132</v>
      </c>
      <c r="E111" s="40" t="s">
        <v>15</v>
      </c>
      <c r="F111" s="41">
        <v>2</v>
      </c>
      <c r="G111" s="42">
        <v>19.440000000000001</v>
      </c>
      <c r="H111" s="42">
        <f t="shared" si="3"/>
        <v>7.7760000000000007</v>
      </c>
      <c r="I111" s="42">
        <f t="shared" si="4"/>
        <v>4</v>
      </c>
      <c r="J111" s="42">
        <v>35</v>
      </c>
      <c r="K111" s="42">
        <f t="shared" si="5"/>
        <v>85.656000000000006</v>
      </c>
      <c r="L111" s="35"/>
    </row>
    <row r="112" spans="1:12" s="7" customFormat="1" ht="15" customHeight="1">
      <c r="A112" s="38">
        <v>105</v>
      </c>
      <c r="B112" s="39">
        <v>44344</v>
      </c>
      <c r="C112" s="40" t="s">
        <v>250</v>
      </c>
      <c r="D112" s="40" t="s">
        <v>32</v>
      </c>
      <c r="E112" s="40" t="s">
        <v>15</v>
      </c>
      <c r="F112" s="41">
        <v>1</v>
      </c>
      <c r="G112" s="42">
        <v>19.440000000000001</v>
      </c>
      <c r="H112" s="42">
        <f t="shared" si="3"/>
        <v>3.8880000000000003</v>
      </c>
      <c r="I112" s="42">
        <f t="shared" si="4"/>
        <v>2</v>
      </c>
      <c r="J112" s="42">
        <v>35</v>
      </c>
      <c r="K112" s="42">
        <f t="shared" si="5"/>
        <v>60.328000000000003</v>
      </c>
      <c r="L112" s="35"/>
    </row>
    <row r="113" spans="1:12" s="7" customFormat="1" ht="15" customHeight="1">
      <c r="A113" s="38">
        <v>106</v>
      </c>
      <c r="B113" s="39">
        <v>44344</v>
      </c>
      <c r="C113" s="40" t="s">
        <v>251</v>
      </c>
      <c r="D113" s="40" t="s">
        <v>133</v>
      </c>
      <c r="E113" s="40" t="s">
        <v>15</v>
      </c>
      <c r="F113" s="41">
        <v>2</v>
      </c>
      <c r="G113" s="42">
        <v>19.440000000000001</v>
      </c>
      <c r="H113" s="42">
        <f t="shared" si="3"/>
        <v>7.7760000000000007</v>
      </c>
      <c r="I113" s="42">
        <f t="shared" si="4"/>
        <v>4</v>
      </c>
      <c r="J113" s="42">
        <v>35</v>
      </c>
      <c r="K113" s="42">
        <f t="shared" si="5"/>
        <v>85.656000000000006</v>
      </c>
      <c r="L113" s="35"/>
    </row>
    <row r="114" spans="1:12" s="7" customFormat="1" ht="15" customHeight="1">
      <c r="A114" s="38">
        <v>107</v>
      </c>
      <c r="B114" s="39">
        <v>44344</v>
      </c>
      <c r="C114" s="40" t="s">
        <v>252</v>
      </c>
      <c r="D114" s="40" t="s">
        <v>134</v>
      </c>
      <c r="E114" s="40" t="s">
        <v>15</v>
      </c>
      <c r="F114" s="41">
        <v>14</v>
      </c>
      <c r="G114" s="42">
        <v>19.440000000000001</v>
      </c>
      <c r="H114" s="42">
        <f t="shared" si="3"/>
        <v>54.432000000000009</v>
      </c>
      <c r="I114" s="42">
        <f t="shared" si="4"/>
        <v>28</v>
      </c>
      <c r="J114" s="42">
        <v>35</v>
      </c>
      <c r="K114" s="42">
        <f t="shared" si="5"/>
        <v>389.59200000000004</v>
      </c>
      <c r="L114" s="35"/>
    </row>
    <row r="115" spans="1:12" s="7" customFormat="1" ht="15" customHeight="1">
      <c r="A115" s="38">
        <v>108</v>
      </c>
      <c r="B115" s="39">
        <v>44344</v>
      </c>
      <c r="C115" s="40" t="s">
        <v>253</v>
      </c>
      <c r="D115" s="40" t="s">
        <v>135</v>
      </c>
      <c r="E115" s="40" t="s">
        <v>15</v>
      </c>
      <c r="F115" s="41">
        <v>46</v>
      </c>
      <c r="G115" s="42">
        <v>19.440000000000001</v>
      </c>
      <c r="H115" s="42">
        <f t="shared" si="3"/>
        <v>178.84800000000001</v>
      </c>
      <c r="I115" s="42">
        <f t="shared" si="4"/>
        <v>92</v>
      </c>
      <c r="J115" s="42">
        <v>35</v>
      </c>
      <c r="K115" s="42">
        <f t="shared" si="5"/>
        <v>1200.088</v>
      </c>
      <c r="L115" s="35"/>
    </row>
    <row r="116" spans="1:12" s="7" customFormat="1" ht="15" customHeight="1">
      <c r="A116" s="38">
        <v>109</v>
      </c>
      <c r="B116" s="39">
        <v>44344</v>
      </c>
      <c r="C116" s="40" t="s">
        <v>254</v>
      </c>
      <c r="D116" s="40" t="s">
        <v>136</v>
      </c>
      <c r="E116" s="40" t="s">
        <v>15</v>
      </c>
      <c r="F116" s="41">
        <v>1</v>
      </c>
      <c r="G116" s="42">
        <v>19.440000000000001</v>
      </c>
      <c r="H116" s="42">
        <f t="shared" si="3"/>
        <v>3.8880000000000003</v>
      </c>
      <c r="I116" s="42">
        <f t="shared" si="4"/>
        <v>2</v>
      </c>
      <c r="J116" s="42">
        <v>35</v>
      </c>
      <c r="K116" s="42">
        <f t="shared" si="5"/>
        <v>60.328000000000003</v>
      </c>
      <c r="L116" s="35"/>
    </row>
    <row r="117" spans="1:12" s="7" customFormat="1" ht="15" customHeight="1">
      <c r="A117" s="38">
        <v>110</v>
      </c>
      <c r="B117" s="39">
        <v>44347</v>
      </c>
      <c r="C117" s="40" t="s">
        <v>255</v>
      </c>
      <c r="D117" s="40" t="s">
        <v>137</v>
      </c>
      <c r="E117" s="40" t="s">
        <v>61</v>
      </c>
      <c r="F117" s="41">
        <v>1</v>
      </c>
      <c r="G117" s="42">
        <v>28.51</v>
      </c>
      <c r="H117" s="42">
        <f t="shared" si="3"/>
        <v>5.7020000000000008</v>
      </c>
      <c r="I117" s="42">
        <f t="shared" si="4"/>
        <v>2</v>
      </c>
      <c r="J117" s="42">
        <v>35</v>
      </c>
      <c r="K117" s="42">
        <f t="shared" si="5"/>
        <v>71.212000000000003</v>
      </c>
      <c r="L117" s="35"/>
    </row>
    <row r="118" spans="1:12" s="7" customFormat="1" ht="15" customHeight="1">
      <c r="A118" s="38">
        <v>111</v>
      </c>
      <c r="B118" s="39">
        <v>44347</v>
      </c>
      <c r="C118" s="40" t="s">
        <v>256</v>
      </c>
      <c r="D118" s="40" t="s">
        <v>33</v>
      </c>
      <c r="E118" s="40" t="s">
        <v>48</v>
      </c>
      <c r="F118" s="41">
        <v>2</v>
      </c>
      <c r="G118" s="42">
        <v>28.51</v>
      </c>
      <c r="H118" s="42">
        <f t="shared" si="3"/>
        <v>11.404000000000002</v>
      </c>
      <c r="I118" s="42">
        <f t="shared" si="4"/>
        <v>4</v>
      </c>
      <c r="J118" s="42">
        <v>35</v>
      </c>
      <c r="K118" s="42">
        <f t="shared" si="5"/>
        <v>107.42400000000001</v>
      </c>
      <c r="L118" s="35"/>
    </row>
    <row r="119" spans="1:12" s="7" customFormat="1" ht="15" customHeight="1">
      <c r="A119" s="38">
        <v>112</v>
      </c>
      <c r="B119" s="39">
        <v>44347</v>
      </c>
      <c r="C119" s="40" t="s">
        <v>257</v>
      </c>
      <c r="D119" s="40" t="s">
        <v>113</v>
      </c>
      <c r="E119" s="40" t="s">
        <v>48</v>
      </c>
      <c r="F119" s="41">
        <v>8</v>
      </c>
      <c r="G119" s="42">
        <v>28.51</v>
      </c>
      <c r="H119" s="42">
        <f t="shared" si="3"/>
        <v>45.616000000000007</v>
      </c>
      <c r="I119" s="42">
        <f t="shared" si="4"/>
        <v>16</v>
      </c>
      <c r="J119" s="42">
        <v>35</v>
      </c>
      <c r="K119" s="42">
        <f t="shared" si="5"/>
        <v>324.69600000000003</v>
      </c>
      <c r="L119" s="35"/>
    </row>
    <row r="120" spans="1:12" s="7" customFormat="1" ht="15" customHeight="1">
      <c r="A120" s="38">
        <v>113</v>
      </c>
      <c r="B120" s="39">
        <v>44347</v>
      </c>
      <c r="C120" s="40" t="s">
        <v>258</v>
      </c>
      <c r="D120" s="40" t="s">
        <v>138</v>
      </c>
      <c r="E120" s="40" t="s">
        <v>51</v>
      </c>
      <c r="F120" s="41">
        <v>34</v>
      </c>
      <c r="G120" s="42">
        <v>28.51</v>
      </c>
      <c r="H120" s="42">
        <f t="shared" si="3"/>
        <v>193.86800000000002</v>
      </c>
      <c r="I120" s="42">
        <f t="shared" si="4"/>
        <v>68</v>
      </c>
      <c r="J120" s="42">
        <v>35</v>
      </c>
      <c r="K120" s="42">
        <f t="shared" si="5"/>
        <v>1266.2080000000001</v>
      </c>
      <c r="L120" s="35"/>
    </row>
    <row r="121" spans="1:12" s="7" customFormat="1" ht="15" customHeight="1">
      <c r="A121" s="38">
        <v>114</v>
      </c>
      <c r="B121" s="39">
        <v>44347</v>
      </c>
      <c r="C121" s="40" t="s">
        <v>259</v>
      </c>
      <c r="D121" s="40" t="s">
        <v>139</v>
      </c>
      <c r="E121" s="40" t="s">
        <v>51</v>
      </c>
      <c r="F121" s="41">
        <v>6</v>
      </c>
      <c r="G121" s="42">
        <v>28.51</v>
      </c>
      <c r="H121" s="42">
        <f t="shared" si="3"/>
        <v>34.212000000000003</v>
      </c>
      <c r="I121" s="42">
        <f t="shared" si="4"/>
        <v>12</v>
      </c>
      <c r="J121" s="42">
        <v>35</v>
      </c>
      <c r="K121" s="42">
        <f t="shared" si="5"/>
        <v>252.27199999999999</v>
      </c>
      <c r="L121" s="35"/>
    </row>
    <row r="122" spans="1:12" s="7" customFormat="1" ht="15" customHeight="1">
      <c r="A122" s="38">
        <v>115</v>
      </c>
      <c r="B122" s="39">
        <v>44347</v>
      </c>
      <c r="C122" s="40" t="s">
        <v>260</v>
      </c>
      <c r="D122" s="40" t="s">
        <v>140</v>
      </c>
      <c r="E122" s="40" t="s">
        <v>51</v>
      </c>
      <c r="F122" s="41">
        <v>2</v>
      </c>
      <c r="G122" s="42">
        <v>28.51</v>
      </c>
      <c r="H122" s="42">
        <f t="shared" si="3"/>
        <v>11.404000000000002</v>
      </c>
      <c r="I122" s="42">
        <f t="shared" si="4"/>
        <v>4</v>
      </c>
      <c r="J122" s="42">
        <v>35</v>
      </c>
      <c r="K122" s="42">
        <f t="shared" si="5"/>
        <v>107.42400000000001</v>
      </c>
      <c r="L122" s="35"/>
    </row>
    <row r="123" spans="1:12" s="47" customFormat="1" ht="15" customHeight="1">
      <c r="A123" s="52" t="s">
        <v>143</v>
      </c>
      <c r="B123" s="53"/>
      <c r="C123" s="53"/>
      <c r="D123" s="53"/>
      <c r="E123" s="53"/>
      <c r="F123" s="53"/>
      <c r="G123" s="53"/>
      <c r="H123" s="53"/>
      <c r="I123" s="53"/>
      <c r="J123" s="54"/>
      <c r="K123" s="46">
        <f>ROUND(SUM(K8:K122),0)</f>
        <v>45354</v>
      </c>
    </row>
    <row r="124" spans="1:12" s="7" customFormat="1" ht="15" customHeight="1">
      <c r="A124" s="43"/>
      <c r="B124" s="43"/>
      <c r="C124" s="43"/>
      <c r="D124" s="43"/>
      <c r="E124" s="43"/>
      <c r="F124" s="43">
        <f>SUM(F8:F122)</f>
        <v>1330</v>
      </c>
      <c r="G124" s="43"/>
      <c r="H124" s="43"/>
      <c r="I124" s="43"/>
      <c r="J124" s="44"/>
      <c r="K124" s="45"/>
    </row>
    <row r="125" spans="1:12" s="7" customFormat="1" ht="15" customHeight="1">
      <c r="A125" s="48" t="s">
        <v>7</v>
      </c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35"/>
    </row>
    <row r="126" spans="1:12" s="7" customFormat="1" ht="15" customHeight="1" thickBot="1">
      <c r="A126" s="50" t="s">
        <v>37</v>
      </c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35"/>
    </row>
    <row r="127" spans="1:12" ht="15" customHeight="1">
      <c r="A127" s="15" t="s">
        <v>8</v>
      </c>
    </row>
    <row r="128" spans="1:12" ht="15" customHeight="1">
      <c r="A128" s="9"/>
    </row>
    <row r="129" spans="1:1" ht="15" customHeight="1">
      <c r="A129" s="9"/>
    </row>
    <row r="130" spans="1:1" ht="15" customHeight="1">
      <c r="A130" s="15" t="s">
        <v>9</v>
      </c>
    </row>
  </sheetData>
  <sortState ref="B7:M60">
    <sortCondition ref="B7:B60"/>
    <sortCondition ref="C7:C60"/>
  </sortState>
  <mergeCells count="3">
    <mergeCell ref="A125:K125"/>
    <mergeCell ref="A126:K126"/>
    <mergeCell ref="A123:J123"/>
  </mergeCells>
  <dataValidations disablePrompts="1" count="2">
    <dataValidation errorStyle="information" allowBlank="1" showInputMessage="1" showErrorMessage="1" errorTitle="PRAGATI LOGISTICS" error="QUERRY :&#10;CONTACT: ADMIN@PRAGATILOGISTICS.IN  // PRAGATILOGISTICSCTC@GMAIL.COM&#10;" sqref="A126"/>
    <dataValidation type="custom" allowBlank="1" showInputMessage="1" showErrorMessage="1" sqref="A125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7"/>
  <sheetViews>
    <sheetView topLeftCell="A4" workbookViewId="0">
      <selection activeCell="M18" sqref="M18"/>
    </sheetView>
  </sheetViews>
  <sheetFormatPr defaultRowHeight="15"/>
  <cols>
    <col min="1" max="1" width="9.140625" style="20"/>
    <col min="2" max="2" width="14.5703125" style="20" customWidth="1"/>
  </cols>
  <sheetData>
    <row r="1" spans="1:2" s="3" customFormat="1" ht="15" customHeight="1">
      <c r="A1" s="17"/>
      <c r="B1" s="18"/>
    </row>
    <row r="2" spans="1:2" s="3" customFormat="1" ht="15" customHeight="1">
      <c r="A2" s="17"/>
      <c r="B2" s="18"/>
    </row>
    <row r="3" spans="1:2" s="3" customFormat="1" ht="15" customHeight="1">
      <c r="A3" s="17"/>
      <c r="B3" s="18"/>
    </row>
    <row r="4" spans="1:2" s="3" customFormat="1" ht="15" customHeight="1">
      <c r="A4" s="17"/>
      <c r="B4" s="18"/>
    </row>
    <row r="5" spans="1:2" s="3" customFormat="1" ht="15" customHeight="1">
      <c r="A5" s="17"/>
      <c r="B5" s="18"/>
    </row>
    <row r="6" spans="1:2" s="3" customFormat="1" ht="15" customHeight="1">
      <c r="A6" s="17"/>
      <c r="B6" s="18"/>
    </row>
    <row r="7" spans="1:2" s="3" customFormat="1" ht="15" customHeight="1">
      <c r="A7" s="17"/>
      <c r="B7" s="18"/>
    </row>
    <row r="14" spans="1:2">
      <c r="A14" s="19"/>
      <c r="B14" s="18"/>
    </row>
    <row r="15" spans="1:2">
      <c r="A15" s="19"/>
      <c r="B15" s="18"/>
    </row>
    <row r="16" spans="1:2">
      <c r="A16" s="19"/>
      <c r="B16" s="18"/>
    </row>
    <row r="17" spans="1:2">
      <c r="A17" s="19"/>
      <c r="B17" s="18"/>
    </row>
    <row r="18" spans="1:2">
      <c r="A18" s="19"/>
      <c r="B18" s="18"/>
    </row>
    <row r="19" spans="1:2">
      <c r="A19" s="19"/>
      <c r="B19" s="18"/>
    </row>
    <row r="20" spans="1:2">
      <c r="A20" s="19"/>
      <c r="B20" s="18"/>
    </row>
    <row r="21" spans="1:2">
      <c r="A21" s="19"/>
      <c r="B21" s="18"/>
    </row>
    <row r="22" spans="1:2">
      <c r="A22" s="19"/>
      <c r="B22" s="18"/>
    </row>
    <row r="23" spans="1:2">
      <c r="A23" s="19"/>
      <c r="B23" s="18"/>
    </row>
    <row r="24" spans="1:2">
      <c r="A24" s="19"/>
      <c r="B24" s="18"/>
    </row>
    <row r="25" spans="1:2">
      <c r="A25" s="19"/>
      <c r="B25" s="18"/>
    </row>
    <row r="26" spans="1:2">
      <c r="A26" s="19"/>
      <c r="B26" s="18"/>
    </row>
    <row r="27" spans="1:2">
      <c r="A27" s="19"/>
      <c r="B27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2021-06-03T10:04:16Z</cp:lastPrinted>
  <dcterms:created xsi:type="dcterms:W3CDTF">2010-04-08T11:28:01Z</dcterms:created>
  <dcterms:modified xsi:type="dcterms:W3CDTF">2021-06-03T10:04:22Z</dcterms:modified>
</cp:coreProperties>
</file>