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H21"/>
  <c r="K21" s="1"/>
  <c r="H20"/>
  <c r="K20" s="1"/>
  <c r="H19"/>
  <c r="K19" s="1"/>
  <c r="H18"/>
  <c r="K18" s="1"/>
  <c r="H17"/>
  <c r="K17" s="1"/>
  <c r="H16"/>
  <c r="K16" s="1"/>
  <c r="H15"/>
  <c r="K15" s="1"/>
  <c r="H14"/>
  <c r="K14" s="1"/>
  <c r="H13"/>
  <c r="K13" s="1"/>
  <c r="H12"/>
  <c r="K12" s="1"/>
  <c r="H11"/>
  <c r="K11" s="1"/>
  <c r="K10"/>
  <c r="H9"/>
  <c r="K9" s="1"/>
  <c r="H8"/>
  <c r="K8" s="1"/>
  <c r="H7"/>
  <c r="K7" s="1"/>
  <c r="H6"/>
  <c r="K6" s="1"/>
  <c r="H5"/>
  <c r="K5" s="1"/>
  <c r="H4"/>
  <c r="K4" s="1"/>
  <c r="K22" l="1"/>
</calcChain>
</file>

<file path=xl/sharedStrings.xml><?xml version="1.0" encoding="utf-8"?>
<sst xmlns="http://schemas.openxmlformats.org/spreadsheetml/2006/main" count="126" uniqueCount="93">
  <si>
    <t>Thanking you for your business.
PRAGATI LOGISTICS</t>
  </si>
  <si>
    <t>BHOGARAI</t>
  </si>
  <si>
    <t>PANIKOILI</t>
  </si>
  <si>
    <t>BETANATI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</si>
  <si>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</si>
  <si>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</si>
  <si>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</si>
  <si>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</si>
  <si>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</si>
  <si>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</si>
  <si>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</si>
  <si>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</si>
  <si>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</si>
  <si>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</si>
  <si>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>RAIRANGPUR</t>
  </si>
  <si>
    <t>BAISINGA</t>
  </si>
  <si>
    <t>BINJHARPUR</t>
  </si>
  <si>
    <t xml:space="preserve">SKSK LOGISTICS
Address:MAHATAB ROAD,CUTTACK,9040461106
GST No:21AGRPA9143R1ZX
</t>
  </si>
  <si>
    <t>BARIPADA</t>
  </si>
  <si>
    <t>PARTY NAME</t>
  </si>
  <si>
    <t>MAA BHAGABATI TRADERS</t>
  </si>
  <si>
    <t xml:space="preserve">SAIRAM AGENCY </t>
  </si>
  <si>
    <t>AUM MAA ENTERPRISES</t>
  </si>
  <si>
    <t>JAY GURU AGENCIES</t>
  </si>
  <si>
    <t>SEKSARIA SALES</t>
  </si>
  <si>
    <t>JYOTI TRADING CO</t>
  </si>
  <si>
    <t>SHREE ASHARAMJEE DISTRIBUTORS</t>
  </si>
  <si>
    <t>INV NO.</t>
  </si>
  <si>
    <t>DD.CH.</t>
  </si>
  <si>
    <t>04/2/2025</t>
  </si>
  <si>
    <t>PL/JA/24912</t>
  </si>
  <si>
    <t>477</t>
  </si>
  <si>
    <t>PL/JA/25122</t>
  </si>
  <si>
    <t>469</t>
  </si>
  <si>
    <t>PALLAHARA</t>
  </si>
  <si>
    <t>SAI AGENCIES</t>
  </si>
  <si>
    <t>07/2/2025</t>
  </si>
  <si>
    <t>PL/JA/25153</t>
  </si>
  <si>
    <t>476</t>
  </si>
  <si>
    <t>11/2/2025</t>
  </si>
  <si>
    <t>PL/JA/25433</t>
  </si>
  <si>
    <t>489</t>
  </si>
  <si>
    <t>12/2/2025</t>
  </si>
  <si>
    <t>PL/JA/25682</t>
  </si>
  <si>
    <t>492</t>
  </si>
  <si>
    <t>17/2/2025</t>
  </si>
  <si>
    <t>PL/JA/25829</t>
  </si>
  <si>
    <t>501</t>
  </si>
  <si>
    <t>TALCHER</t>
  </si>
  <si>
    <t>DEEPAK ENTERPRISE</t>
  </si>
  <si>
    <t>24/2/2025</t>
  </si>
  <si>
    <t>PL/JA/26350</t>
  </si>
  <si>
    <t>532</t>
  </si>
  <si>
    <t>THAKURGARH</t>
  </si>
  <si>
    <t>BABULI SAHOO</t>
  </si>
  <si>
    <t>PL/JA/26362</t>
  </si>
  <si>
    <t>522</t>
  </si>
  <si>
    <t>PL/JA/26366</t>
  </si>
  <si>
    <t>520</t>
  </si>
  <si>
    <t>BASTA</t>
  </si>
  <si>
    <t xml:space="preserve">BINAYAK SALES </t>
  </si>
  <si>
    <t>PL/JA/26372</t>
  </si>
  <si>
    <t>524</t>
  </si>
  <si>
    <t>HATIADIHA</t>
  </si>
  <si>
    <t>KANHU CHARAN GIRI</t>
  </si>
  <si>
    <t>PL/JA/26455</t>
  </si>
  <si>
    <t>529</t>
  </si>
  <si>
    <t>BARBIL</t>
  </si>
  <si>
    <t>APNA BAZAR</t>
  </si>
  <si>
    <t>PL/JA/26466</t>
  </si>
  <si>
    <t>531</t>
  </si>
  <si>
    <t>PL/JA/26669</t>
  </si>
  <si>
    <t>518</t>
  </si>
  <si>
    <t>BHUBAN</t>
  </si>
  <si>
    <t>MANOJ TRADING</t>
  </si>
  <si>
    <t>25/2/2025</t>
  </si>
  <si>
    <t>PL/JA/26445</t>
  </si>
  <si>
    <t>0521</t>
  </si>
  <si>
    <t xml:space="preserve">KANHU CHARAN GIRI </t>
  </si>
  <si>
    <t>PL/JA/26502</t>
  </si>
  <si>
    <t>545</t>
  </si>
  <si>
    <t>PL/JA/26503</t>
  </si>
  <si>
    <t>536</t>
  </si>
  <si>
    <t>27/2/2025</t>
  </si>
  <si>
    <t>PL/JA/26620</t>
  </si>
  <si>
    <t>534</t>
  </si>
  <si>
    <t>AROGYA PHARMACEUTICALS</t>
  </si>
  <si>
    <t>PL/JA/26622</t>
  </si>
  <si>
    <t>530</t>
  </si>
  <si>
    <t>(RUPEES THIRTY SEVEN THOUSAND FIVE HUNDRED FIFTY ONLY)</t>
  </si>
  <si>
    <t>INVOICE
PRAGATI LOGISTICS,  SAMANTA SAHI KHUNTIA LANE,8984191006
GST No:21AGHPB9356M1Z9</t>
  </si>
  <si>
    <t>Kindly, verify &amp; confirm within 7 days, else GST will be filed by 20th MARCH, 2025. 
GST to be paid by Consignor under Reverse Charge Mechanism(RCM) as per GST.</t>
  </si>
  <si>
    <t>Bill Date: 28/02/2025
Bill NO : 35844
Total Amount: 37550.00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</si>
</sst>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3" fillId="0" borderId="1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6</xdr:col>
      <xdr:colOff>323850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41433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 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  <row r="53">
          <cell r="C53" t="str">
            <v>JAJPUR ROAD</v>
          </cell>
          <cell r="E53">
            <v>50</v>
          </cell>
        </row>
        <row r="54">
          <cell r="C54" t="str">
            <v>JAJPUR TOWN</v>
          </cell>
          <cell r="E54">
            <v>50</v>
          </cell>
        </row>
        <row r="55">
          <cell r="C55" t="str">
            <v>TALCHER</v>
          </cell>
          <cell r="E55">
            <v>60</v>
          </cell>
        </row>
        <row r="56">
          <cell r="C56" t="str">
            <v>PALLAHARA</v>
          </cell>
          <cell r="E56">
            <v>80</v>
          </cell>
        </row>
        <row r="57">
          <cell r="C57" t="str">
            <v>TIGIRIA</v>
          </cell>
          <cell r="E57">
            <v>50</v>
          </cell>
        </row>
        <row r="58">
          <cell r="C58" t="str">
            <v>NIDHIPANDA</v>
          </cell>
          <cell r="E58">
            <v>75</v>
          </cell>
        </row>
        <row r="59">
          <cell r="C59" t="str">
            <v>ANGUL</v>
          </cell>
          <cell r="E59">
            <v>60</v>
          </cell>
        </row>
        <row r="60">
          <cell r="C60" t="str">
            <v>SORO</v>
          </cell>
          <cell r="E60">
            <v>70</v>
          </cell>
        </row>
        <row r="61">
          <cell r="C61" t="str">
            <v>ODANGI</v>
          </cell>
          <cell r="E61">
            <v>75</v>
          </cell>
        </row>
        <row r="62">
          <cell r="C62" t="str">
            <v>BADAKERA</v>
          </cell>
          <cell r="E62">
            <v>70</v>
          </cell>
        </row>
        <row r="63">
          <cell r="C63" t="str">
            <v>BARIPADA</v>
          </cell>
          <cell r="E63">
            <v>75</v>
          </cell>
        </row>
        <row r="64">
          <cell r="C64" t="str">
            <v>KHANTAPADA</v>
          </cell>
          <cell r="E64">
            <v>75</v>
          </cell>
        </row>
        <row r="65">
          <cell r="C65" t="str">
            <v>BALASORE</v>
          </cell>
          <cell r="E65">
            <v>65</v>
          </cell>
        </row>
        <row r="66">
          <cell r="C66" t="str">
            <v>THAKURGARH</v>
          </cell>
          <cell r="E66">
            <v>60</v>
          </cell>
        </row>
        <row r="67">
          <cell r="C67" t="str">
            <v>HATIADIHA</v>
          </cell>
          <cell r="E6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R5" sqref="R5"/>
    </sheetView>
  </sheetViews>
  <sheetFormatPr defaultRowHeight="15"/>
  <cols>
    <col min="1" max="1" width="4.140625" style="1" customWidth="1"/>
    <col min="2" max="2" width="10.85546875" style="1" customWidth="1"/>
    <col min="3" max="3" width="13" style="1" customWidth="1"/>
    <col min="4" max="4" width="8.7109375" style="1" bestFit="1" customWidth="1"/>
    <col min="5" max="5" width="7" style="1" customWidth="1"/>
    <col min="6" max="6" width="13.85546875" style="1" customWidth="1"/>
    <col min="7" max="7" width="6.5703125" style="1" customWidth="1"/>
    <col min="8" max="8" width="6.7109375" style="2" customWidth="1"/>
    <col min="9" max="9" width="7" style="2" customWidth="1"/>
    <col min="10" max="10" width="7.5703125" style="2" bestFit="1" customWidth="1"/>
    <col min="11" max="11" width="9.5703125" style="1" customWidth="1"/>
    <col min="12" max="12" width="32.28515625" style="1" bestFit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26" t="s">
        <v>90</v>
      </c>
      <c r="I1" s="13"/>
      <c r="J1" s="13"/>
      <c r="K1" s="13"/>
    </row>
    <row r="2" spans="1:12" ht="65.25" customHeight="1">
      <c r="A2" s="14" t="s">
        <v>17</v>
      </c>
      <c r="B2" s="15"/>
      <c r="C2" s="15"/>
      <c r="D2" s="15"/>
      <c r="E2" s="15"/>
      <c r="F2" s="15"/>
      <c r="G2" s="16"/>
      <c r="H2" s="26" t="s">
        <v>92</v>
      </c>
      <c r="I2" s="26"/>
      <c r="J2" s="26"/>
      <c r="K2" s="26"/>
      <c r="L2" s="2"/>
    </row>
    <row r="3" spans="1:12">
      <c r="A3" s="4" t="s">
        <v>10</v>
      </c>
      <c r="B3" s="4" t="s">
        <v>4</v>
      </c>
      <c r="C3" s="4" t="s">
        <v>11</v>
      </c>
      <c r="D3" s="4" t="s">
        <v>27</v>
      </c>
      <c r="E3" s="4" t="s">
        <v>5</v>
      </c>
      <c r="F3" s="4" t="s">
        <v>12</v>
      </c>
      <c r="G3" s="4" t="s">
        <v>6</v>
      </c>
      <c r="H3" s="5" t="s">
        <v>8</v>
      </c>
      <c r="I3" s="5" t="s">
        <v>9</v>
      </c>
      <c r="J3" s="5" t="s">
        <v>28</v>
      </c>
      <c r="K3" s="5" t="s">
        <v>13</v>
      </c>
      <c r="L3" s="4" t="s">
        <v>19</v>
      </c>
    </row>
    <row r="4" spans="1:12">
      <c r="A4" s="6">
        <v>1</v>
      </c>
      <c r="B4" s="7" t="s">
        <v>29</v>
      </c>
      <c r="C4" s="7" t="s">
        <v>30</v>
      </c>
      <c r="D4" s="7" t="s">
        <v>31</v>
      </c>
      <c r="E4" s="17" t="s">
        <v>7</v>
      </c>
      <c r="F4" s="7" t="s">
        <v>15</v>
      </c>
      <c r="G4" s="7">
        <v>26</v>
      </c>
      <c r="H4" s="8">
        <f>VLOOKUP(F4,[1]Sheet1!$C$13:$E$69,3,FALSE)</f>
        <v>70</v>
      </c>
      <c r="I4" s="8">
        <v>50</v>
      </c>
      <c r="J4" s="8"/>
      <c r="K4" s="8">
        <f>G4*H4+I4+J4</f>
        <v>1870</v>
      </c>
      <c r="L4" s="7" t="s">
        <v>23</v>
      </c>
    </row>
    <row r="5" spans="1:12">
      <c r="A5" s="6">
        <v>2</v>
      </c>
      <c r="B5" s="7" t="s">
        <v>29</v>
      </c>
      <c r="C5" s="7" t="s">
        <v>32</v>
      </c>
      <c r="D5" s="7" t="s">
        <v>33</v>
      </c>
      <c r="E5" s="17" t="s">
        <v>7</v>
      </c>
      <c r="F5" s="7" t="s">
        <v>34</v>
      </c>
      <c r="G5" s="7">
        <v>40</v>
      </c>
      <c r="H5" s="8">
        <f>VLOOKUP(F5,[1]Sheet1!$C$13:$E$69,3,FALSE)</f>
        <v>80</v>
      </c>
      <c r="I5" s="8">
        <v>50</v>
      </c>
      <c r="J5" s="8"/>
      <c r="K5" s="8">
        <f t="shared" ref="K5:K21" si="0">G5*H5+I5+J5</f>
        <v>3250</v>
      </c>
      <c r="L5" s="7" t="s">
        <v>35</v>
      </c>
    </row>
    <row r="6" spans="1:12">
      <c r="A6" s="6">
        <v>3</v>
      </c>
      <c r="B6" s="7" t="s">
        <v>36</v>
      </c>
      <c r="C6" s="7" t="s">
        <v>37</v>
      </c>
      <c r="D6" s="7" t="s">
        <v>38</v>
      </c>
      <c r="E6" s="17" t="s">
        <v>7</v>
      </c>
      <c r="F6" s="7" t="s">
        <v>18</v>
      </c>
      <c r="G6" s="7">
        <v>25</v>
      </c>
      <c r="H6" s="8">
        <f>VLOOKUP(F6,[1]Sheet1!$C$13:$E$69,3,FALSE)</f>
        <v>75</v>
      </c>
      <c r="I6" s="8">
        <v>50</v>
      </c>
      <c r="J6" s="8"/>
      <c r="K6" s="8">
        <f t="shared" si="0"/>
        <v>1925</v>
      </c>
      <c r="L6" s="7" t="s">
        <v>25</v>
      </c>
    </row>
    <row r="7" spans="1:12">
      <c r="A7" s="6">
        <v>4</v>
      </c>
      <c r="B7" s="7" t="s">
        <v>39</v>
      </c>
      <c r="C7" s="7" t="s">
        <v>40</v>
      </c>
      <c r="D7" s="7" t="s">
        <v>41</v>
      </c>
      <c r="E7" s="17" t="s">
        <v>7</v>
      </c>
      <c r="F7" s="7" t="s">
        <v>2</v>
      </c>
      <c r="G7" s="7">
        <v>58</v>
      </c>
      <c r="H7" s="8">
        <f>VLOOKUP(F7,[1]Sheet1!$C$13:$E$69,3,FALSE)</f>
        <v>50</v>
      </c>
      <c r="I7" s="8">
        <v>50</v>
      </c>
      <c r="J7" s="8"/>
      <c r="K7" s="8">
        <f t="shared" si="0"/>
        <v>2950</v>
      </c>
      <c r="L7" s="7" t="s">
        <v>20</v>
      </c>
    </row>
    <row r="8" spans="1:12">
      <c r="A8" s="6">
        <v>5</v>
      </c>
      <c r="B8" s="7" t="s">
        <v>42</v>
      </c>
      <c r="C8" s="7" t="s">
        <v>43</v>
      </c>
      <c r="D8" s="7" t="s">
        <v>44</v>
      </c>
      <c r="E8" s="17" t="s">
        <v>7</v>
      </c>
      <c r="F8" s="7" t="s">
        <v>3</v>
      </c>
      <c r="G8" s="7">
        <v>43</v>
      </c>
      <c r="H8" s="8">
        <f>VLOOKUP(F8,[1]Sheet1!$C$13:$E$69,3,FALSE)</f>
        <v>75</v>
      </c>
      <c r="I8" s="8">
        <v>50</v>
      </c>
      <c r="J8" s="8"/>
      <c r="K8" s="8">
        <f t="shared" si="0"/>
        <v>3275</v>
      </c>
      <c r="L8" s="17" t="s">
        <v>22</v>
      </c>
    </row>
    <row r="9" spans="1:12">
      <c r="A9" s="6">
        <v>6</v>
      </c>
      <c r="B9" s="7" t="s">
        <v>45</v>
      </c>
      <c r="C9" s="7" t="s">
        <v>46</v>
      </c>
      <c r="D9" s="7" t="s">
        <v>47</v>
      </c>
      <c r="E9" s="17" t="s">
        <v>7</v>
      </c>
      <c r="F9" s="7" t="s">
        <v>48</v>
      </c>
      <c r="G9" s="7">
        <v>36</v>
      </c>
      <c r="H9" s="8">
        <f>VLOOKUP(F9,[1]Sheet1!$C$13:$E$69,3,FALSE)</f>
        <v>60</v>
      </c>
      <c r="I9" s="8">
        <v>50</v>
      </c>
      <c r="J9" s="8"/>
      <c r="K9" s="8">
        <f t="shared" si="0"/>
        <v>2210</v>
      </c>
      <c r="L9" s="7" t="s">
        <v>49</v>
      </c>
    </row>
    <row r="10" spans="1:12">
      <c r="A10" s="18">
        <v>7</v>
      </c>
      <c r="B10" s="19" t="s">
        <v>50</v>
      </c>
      <c r="C10" s="19" t="s">
        <v>51</v>
      </c>
      <c r="D10" s="19" t="s">
        <v>52</v>
      </c>
      <c r="E10" s="20" t="s">
        <v>7</v>
      </c>
      <c r="F10" s="19" t="s">
        <v>53</v>
      </c>
      <c r="G10" s="19">
        <v>15</v>
      </c>
      <c r="H10" s="21">
        <v>60</v>
      </c>
      <c r="I10" s="21">
        <v>50</v>
      </c>
      <c r="J10" s="21">
        <v>2000</v>
      </c>
      <c r="K10" s="21">
        <f t="shared" si="0"/>
        <v>2950</v>
      </c>
      <c r="L10" s="19" t="s">
        <v>54</v>
      </c>
    </row>
    <row r="11" spans="1:12">
      <c r="A11" s="6">
        <v>8</v>
      </c>
      <c r="B11" s="7" t="s">
        <v>50</v>
      </c>
      <c r="C11" s="7" t="s">
        <v>55</v>
      </c>
      <c r="D11" s="7" t="s">
        <v>56</v>
      </c>
      <c r="E11" s="17" t="s">
        <v>7</v>
      </c>
      <c r="F11" s="7" t="s">
        <v>1</v>
      </c>
      <c r="G11" s="7">
        <v>27</v>
      </c>
      <c r="H11" s="8">
        <f>VLOOKUP(F11,[1]Sheet1!$C$13:$E$69,3,FALSE)</f>
        <v>90</v>
      </c>
      <c r="I11" s="8">
        <v>50</v>
      </c>
      <c r="J11" s="8"/>
      <c r="K11" s="8">
        <f t="shared" si="0"/>
        <v>2480</v>
      </c>
      <c r="L11" s="7" t="s">
        <v>26</v>
      </c>
    </row>
    <row r="12" spans="1:12">
      <c r="A12" s="6">
        <v>9</v>
      </c>
      <c r="B12" s="7" t="s">
        <v>50</v>
      </c>
      <c r="C12" s="7" t="s">
        <v>57</v>
      </c>
      <c r="D12" s="7" t="s">
        <v>58</v>
      </c>
      <c r="E12" s="17" t="s">
        <v>7</v>
      </c>
      <c r="F12" s="7" t="s">
        <v>59</v>
      </c>
      <c r="G12" s="7">
        <v>38</v>
      </c>
      <c r="H12" s="8">
        <f>VLOOKUP(F12,[1]Sheet1!$C$13:$E$69,3,FALSE)</f>
        <v>75</v>
      </c>
      <c r="I12" s="8">
        <v>50</v>
      </c>
      <c r="J12" s="8"/>
      <c r="K12" s="8">
        <f t="shared" si="0"/>
        <v>2900</v>
      </c>
      <c r="L12" s="17" t="s">
        <v>60</v>
      </c>
    </row>
    <row r="13" spans="1:12">
      <c r="A13" s="6">
        <v>10</v>
      </c>
      <c r="B13" s="7" t="s">
        <v>50</v>
      </c>
      <c r="C13" s="7" t="s">
        <v>61</v>
      </c>
      <c r="D13" s="7" t="s">
        <v>62</v>
      </c>
      <c r="E13" s="17" t="s">
        <v>7</v>
      </c>
      <c r="F13" s="7" t="s">
        <v>63</v>
      </c>
      <c r="G13" s="7">
        <v>17</v>
      </c>
      <c r="H13" s="8">
        <f>VLOOKUP(F13,[1]Sheet1!$C$13:$E$69,3,FALSE)</f>
        <v>90</v>
      </c>
      <c r="I13" s="8">
        <v>50</v>
      </c>
      <c r="J13" s="8"/>
      <c r="K13" s="8">
        <f t="shared" si="0"/>
        <v>1580</v>
      </c>
      <c r="L13" s="17" t="s">
        <v>64</v>
      </c>
    </row>
    <row r="14" spans="1:12">
      <c r="A14" s="6">
        <v>11</v>
      </c>
      <c r="B14" s="7" t="s">
        <v>50</v>
      </c>
      <c r="C14" s="7" t="s">
        <v>65</v>
      </c>
      <c r="D14" s="7" t="s">
        <v>66</v>
      </c>
      <c r="E14" s="17" t="s">
        <v>7</v>
      </c>
      <c r="F14" s="7" t="s">
        <v>67</v>
      </c>
      <c r="G14" s="7">
        <v>22</v>
      </c>
      <c r="H14" s="8">
        <f>VLOOKUP(F14,[1]Sheet1!$C$13:$E$69,3,FALSE)</f>
        <v>75</v>
      </c>
      <c r="I14" s="8">
        <v>50</v>
      </c>
      <c r="J14" s="8"/>
      <c r="K14" s="8">
        <f t="shared" si="0"/>
        <v>1700</v>
      </c>
      <c r="L14" s="7" t="s">
        <v>68</v>
      </c>
    </row>
    <row r="15" spans="1:12">
      <c r="A15" s="6">
        <v>12</v>
      </c>
      <c r="B15" s="7" t="s">
        <v>50</v>
      </c>
      <c r="C15" s="7" t="s">
        <v>69</v>
      </c>
      <c r="D15" s="7" t="s">
        <v>70</v>
      </c>
      <c r="E15" s="17" t="s">
        <v>7</v>
      </c>
      <c r="F15" s="7" t="s">
        <v>14</v>
      </c>
      <c r="G15" s="7">
        <v>8</v>
      </c>
      <c r="H15" s="8">
        <f>VLOOKUP(F15,[1]Sheet1!$C$13:$E$69,3,FALSE)</f>
        <v>90</v>
      </c>
      <c r="I15" s="8">
        <v>50</v>
      </c>
      <c r="J15" s="8"/>
      <c r="K15" s="8">
        <f t="shared" si="0"/>
        <v>770</v>
      </c>
      <c r="L15" s="7" t="s">
        <v>24</v>
      </c>
    </row>
    <row r="16" spans="1:12">
      <c r="A16" s="6">
        <v>13</v>
      </c>
      <c r="B16" s="7" t="s">
        <v>50</v>
      </c>
      <c r="C16" s="7" t="s">
        <v>71</v>
      </c>
      <c r="D16" s="7" t="s">
        <v>72</v>
      </c>
      <c r="E16" s="17" t="s">
        <v>7</v>
      </c>
      <c r="F16" s="7" t="s">
        <v>73</v>
      </c>
      <c r="G16" s="7">
        <v>20</v>
      </c>
      <c r="H16" s="8">
        <f>VLOOKUP(F16,[1]Sheet1!$C$13:$E$69,3,FALSE)</f>
        <v>70</v>
      </c>
      <c r="I16" s="8">
        <v>50</v>
      </c>
      <c r="J16" s="8"/>
      <c r="K16" s="8">
        <f t="shared" si="0"/>
        <v>1450</v>
      </c>
      <c r="L16" s="7" t="s">
        <v>74</v>
      </c>
    </row>
    <row r="17" spans="1:12">
      <c r="A17" s="6">
        <v>14</v>
      </c>
      <c r="B17" s="7" t="s">
        <v>75</v>
      </c>
      <c r="C17" s="7" t="s">
        <v>76</v>
      </c>
      <c r="D17" s="7" t="s">
        <v>77</v>
      </c>
      <c r="E17" s="17" t="s">
        <v>7</v>
      </c>
      <c r="F17" s="7" t="s">
        <v>63</v>
      </c>
      <c r="G17" s="7">
        <v>20</v>
      </c>
      <c r="H17" s="8">
        <f>VLOOKUP(F17,[1]Sheet1!$C$13:$E$69,3,FALSE)</f>
        <v>90</v>
      </c>
      <c r="I17" s="8">
        <v>50</v>
      </c>
      <c r="J17" s="8"/>
      <c r="K17" s="8">
        <f t="shared" si="0"/>
        <v>1850</v>
      </c>
      <c r="L17" s="17" t="s">
        <v>78</v>
      </c>
    </row>
    <row r="18" spans="1:12">
      <c r="A18" s="6">
        <v>15</v>
      </c>
      <c r="B18" s="7" t="s">
        <v>75</v>
      </c>
      <c r="C18" s="7" t="s">
        <v>79</v>
      </c>
      <c r="D18" s="7" t="s">
        <v>80</v>
      </c>
      <c r="E18" s="17" t="s">
        <v>7</v>
      </c>
      <c r="F18" s="7" t="s">
        <v>16</v>
      </c>
      <c r="G18" s="7">
        <v>5</v>
      </c>
      <c r="H18" s="8">
        <f>VLOOKUP(F18,[1]Sheet1!$C$13:$E$69,3,FALSE)</f>
        <v>70</v>
      </c>
      <c r="I18" s="8">
        <v>50</v>
      </c>
      <c r="J18" s="8"/>
      <c r="K18" s="8">
        <f t="shared" si="0"/>
        <v>400</v>
      </c>
      <c r="L18" s="17" t="s">
        <v>21</v>
      </c>
    </row>
    <row r="19" spans="1:12">
      <c r="A19" s="6">
        <v>16</v>
      </c>
      <c r="B19" s="7" t="s">
        <v>75</v>
      </c>
      <c r="C19" s="7" t="s">
        <v>81</v>
      </c>
      <c r="D19" s="7" t="s">
        <v>82</v>
      </c>
      <c r="E19" s="17" t="s">
        <v>7</v>
      </c>
      <c r="F19" s="7" t="s">
        <v>16</v>
      </c>
      <c r="G19" s="7">
        <v>41</v>
      </c>
      <c r="H19" s="8">
        <f>VLOOKUP(F19,[1]Sheet1!$C$13:$E$69,3,FALSE)</f>
        <v>70</v>
      </c>
      <c r="I19" s="8">
        <v>50</v>
      </c>
      <c r="J19" s="8"/>
      <c r="K19" s="8">
        <f t="shared" si="0"/>
        <v>2920</v>
      </c>
      <c r="L19" s="17" t="s">
        <v>21</v>
      </c>
    </row>
    <row r="20" spans="1:12">
      <c r="A20" s="6">
        <v>17</v>
      </c>
      <c r="B20" s="7" t="s">
        <v>83</v>
      </c>
      <c r="C20" s="7" t="s">
        <v>84</v>
      </c>
      <c r="D20" s="7" t="s">
        <v>85</v>
      </c>
      <c r="E20" s="17" t="s">
        <v>7</v>
      </c>
      <c r="F20" s="7" t="s">
        <v>14</v>
      </c>
      <c r="G20" s="7">
        <v>4</v>
      </c>
      <c r="H20" s="8">
        <f>VLOOKUP(F20,[1]Sheet1!$C$13:$E$69,3,FALSE)</f>
        <v>90</v>
      </c>
      <c r="I20" s="8">
        <v>50</v>
      </c>
      <c r="J20" s="8"/>
      <c r="K20" s="8">
        <f t="shared" si="0"/>
        <v>410</v>
      </c>
      <c r="L20" s="17" t="s">
        <v>86</v>
      </c>
    </row>
    <row r="21" spans="1:12">
      <c r="A21" s="6">
        <v>18</v>
      </c>
      <c r="B21" s="7" t="s">
        <v>83</v>
      </c>
      <c r="C21" s="7" t="s">
        <v>87</v>
      </c>
      <c r="D21" s="7" t="s">
        <v>88</v>
      </c>
      <c r="E21" s="17" t="s">
        <v>7</v>
      </c>
      <c r="F21" s="7" t="s">
        <v>14</v>
      </c>
      <c r="G21" s="7">
        <v>29</v>
      </c>
      <c r="H21" s="8">
        <f>VLOOKUP(F21,[1]Sheet1!$C$13:$E$69,3,FALSE)</f>
        <v>90</v>
      </c>
      <c r="I21" s="8">
        <v>50</v>
      </c>
      <c r="J21" s="8"/>
      <c r="K21" s="8">
        <f t="shared" si="0"/>
        <v>2660</v>
      </c>
      <c r="L21" s="17" t="s">
        <v>86</v>
      </c>
    </row>
    <row r="22" spans="1:12">
      <c r="A22" s="22" t="s">
        <v>89</v>
      </c>
      <c r="B22" s="23"/>
      <c r="C22" s="23"/>
      <c r="D22" s="23"/>
      <c r="E22" s="23"/>
      <c r="F22" s="23"/>
      <c r="G22" s="23"/>
      <c r="H22" s="23"/>
      <c r="I22" s="23"/>
      <c r="J22" s="24"/>
      <c r="K22" s="25">
        <f>SUM(K4:K21)</f>
        <v>37550</v>
      </c>
      <c r="L22" s="11"/>
    </row>
    <row r="23" spans="1:12">
      <c r="A23" s="9"/>
      <c r="B23"/>
      <c r="C23"/>
      <c r="D23"/>
      <c r="E23"/>
      <c r="F23"/>
      <c r="G23" s="27">
        <f>SUM(G4:G21)</f>
        <v>474</v>
      </c>
      <c r="H23" s="10"/>
      <c r="I23" s="10"/>
      <c r="J23" s="10"/>
      <c r="K23" s="10"/>
      <c r="L23"/>
    </row>
    <row r="24" spans="1:12" s="3" customFormat="1" ht="30" customHeight="1">
      <c r="A24" s="28" t="s">
        <v>91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2" s="3" customFormat="1" ht="30" customHeight="1">
      <c r="A25" s="29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</sheetData>
  <sortState ref="B5:Q19">
    <sortCondition ref="B5"/>
  </sortState>
  <mergeCells count="7">
    <mergeCell ref="A1:G1"/>
    <mergeCell ref="A2:G2"/>
    <mergeCell ref="A22:J22"/>
    <mergeCell ref="H1:K1"/>
    <mergeCell ref="H2:K2"/>
    <mergeCell ref="A24:K24"/>
    <mergeCell ref="A25:K25"/>
  </mergeCells>
  <conditionalFormatting sqref="C1:C23 C26:C1048576">
    <cfRule type="duplicateValues" dxfId="1" priority="2"/>
    <cfRule type="duplicateValues" dxfId="0" priority="3"/>
  </conditionalFormatting>
  <pageMargins left="0.4" right="0.23" top="0.51" bottom="0.47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2025-03-17T13:51:19Z</cp:lastPrinted>
  <dcterms:created xsi:type="dcterms:W3CDTF">2024-11-11T07:07:32Z</dcterms:created>
  <dcterms:modified xsi:type="dcterms:W3CDTF">2025-03-17T13:51:19Z</dcterms:modified>
</cp:coreProperties>
</file>