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Invoice!$L$1:$L$21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4"/>
  <c r="G22"/>
  <c r="K6" l="1"/>
  <c r="K7"/>
  <c r="K9"/>
  <c r="K10"/>
  <c r="H17"/>
  <c r="K17" s="1"/>
  <c r="H16"/>
  <c r="K16" s="1"/>
  <c r="H15"/>
  <c r="K15" s="1"/>
  <c r="H14"/>
  <c r="K14" s="1"/>
  <c r="H13"/>
  <c r="K13" s="1"/>
  <c r="H12"/>
  <c r="K12" s="1"/>
  <c r="H11"/>
  <c r="K11" s="1"/>
  <c r="H8"/>
  <c r="K8" s="1"/>
  <c r="H5"/>
  <c r="K5" s="1"/>
  <c r="H4"/>
  <c r="K4" s="1"/>
  <c r="K18" l="1"/>
</calcChain>
</file>

<file path=xl/sharedStrings.xml><?xml version="1.0" encoding="utf-8"?>
<sst xmlns="http://schemas.openxmlformats.org/spreadsheetml/2006/main" count="103" uniqueCount="66">
  <si>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</si>
  <si>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</si>
  <si>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</si>
  <si>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</si>
  <si>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</si>
  <si>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</si>
  <si>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08/2/2025</t>
  </si>
  <si>
    <t>271</t>
  </si>
  <si>
    <t>AYURVEDIC OIL</t>
  </si>
  <si>
    <t>11/2/2025</t>
  </si>
  <si>
    <t>273</t>
  </si>
  <si>
    <t>24/2/2025</t>
  </si>
  <si>
    <t>279</t>
  </si>
  <si>
    <t>275</t>
  </si>
  <si>
    <t>276</t>
  </si>
  <si>
    <t>25/2/2025</t>
  </si>
  <si>
    <t>288</t>
  </si>
  <si>
    <t>AGARBATTI</t>
  </si>
  <si>
    <t>282</t>
  </si>
  <si>
    <t>26/2/2025</t>
  </si>
  <si>
    <t>280</t>
  </si>
  <si>
    <t>277</t>
  </si>
  <si>
    <t>295</t>
  </si>
  <si>
    <t>287</t>
  </si>
  <si>
    <t>27/2/2025</t>
  </si>
  <si>
    <t>284</t>
  </si>
  <si>
    <t>289</t>
  </si>
  <si>
    <t>286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</si>
  <si>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</si>
  <si>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</si>
  <si>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</si>
  <si>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 xml:space="preserve">TO, 
SHREE HANUMAN AGENCY
Address: H.No.412, Ward No.14   Keuta sahi  Choudhury bazar  753001,7978605766
GST No:21AZYPS2806B1ZE
</t>
  </si>
  <si>
    <t>SL</t>
  </si>
  <si>
    <t>LR NO</t>
  </si>
  <si>
    <t>INV NO</t>
  </si>
  <si>
    <t>ASKA</t>
  </si>
  <si>
    <t>JALESWAR</t>
  </si>
  <si>
    <t>NAYAGARH</t>
  </si>
  <si>
    <t>JAJPUR ROAD</t>
  </si>
  <si>
    <t>RAYAGADA</t>
  </si>
  <si>
    <t>JEYPORE</t>
  </si>
  <si>
    <t>ANGUL</t>
  </si>
  <si>
    <t>PURI</t>
  </si>
  <si>
    <t>DIGAPAHANDI</t>
  </si>
  <si>
    <t>CTC</t>
  </si>
  <si>
    <t>FROM</t>
  </si>
  <si>
    <t>TO</t>
  </si>
  <si>
    <t>DO/21400</t>
  </si>
  <si>
    <t>DO/21616</t>
  </si>
  <si>
    <t>DO/22536</t>
  </si>
  <si>
    <t>DO/22537</t>
  </si>
  <si>
    <t>DO/22538</t>
  </si>
  <si>
    <t>MA/15493</t>
  </si>
  <si>
    <t>MA/15494</t>
  </si>
  <si>
    <t>MA/15547</t>
  </si>
  <si>
    <t>MA/15546</t>
  </si>
  <si>
    <t>DO/22682</t>
  </si>
  <si>
    <t>MA/15540</t>
  </si>
  <si>
    <t>MA/15565</t>
  </si>
  <si>
    <t>MA/15589</t>
  </si>
  <si>
    <t>MA/15590</t>
  </si>
  <si>
    <t>DD.CH</t>
  </si>
  <si>
    <t>BARAMBA</t>
  </si>
  <si>
    <t>(RUPEES SEVENTEEN THOUSAND NINE HUNDRED SEVEN ONLY)</t>
  </si>
  <si>
    <t>LR CH.</t>
  </si>
  <si>
    <t>Bill Date:28/02/2025
Bill NO : 36709
TotalAmount: 17907.00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</si>
</sst>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0</xdr:row>
      <xdr:rowOff>962024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5760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20</v>
          </cell>
        </row>
        <row r="6">
          <cell r="C6" t="str">
            <v>ASKA</v>
          </cell>
          <cell r="D6">
            <v>29</v>
          </cell>
          <cell r="I6">
            <v>20</v>
          </cell>
        </row>
        <row r="7">
          <cell r="C7" t="str">
            <v>BALASORE</v>
          </cell>
          <cell r="D7">
            <v>29</v>
          </cell>
          <cell r="I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I8">
            <v>20</v>
          </cell>
          <cell r="J8">
            <v>40</v>
          </cell>
        </row>
        <row r="9">
          <cell r="C9" t="str">
            <v>BALUGAON</v>
          </cell>
          <cell r="D9">
            <v>29</v>
          </cell>
          <cell r="I9">
            <v>20</v>
          </cell>
        </row>
        <row r="10">
          <cell r="C10" t="str">
            <v>BARAMBA</v>
          </cell>
          <cell r="D10">
            <v>44</v>
          </cell>
          <cell r="I10">
            <v>20</v>
          </cell>
        </row>
        <row r="11">
          <cell r="C11" t="str">
            <v>BEGUNIAPADA</v>
          </cell>
          <cell r="D11">
            <v>29</v>
          </cell>
          <cell r="I11">
            <v>20</v>
          </cell>
          <cell r="J11">
            <v>35</v>
          </cell>
        </row>
        <row r="12">
          <cell r="C12" t="str">
            <v>BELAGUNTHA</v>
          </cell>
          <cell r="D12">
            <v>29</v>
          </cell>
          <cell r="I12">
            <v>20</v>
          </cell>
          <cell r="J12">
            <v>35</v>
          </cell>
        </row>
        <row r="13">
          <cell r="C13" t="str">
            <v>BELIAPAL</v>
          </cell>
          <cell r="D13">
            <v>29</v>
          </cell>
          <cell r="I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20</v>
          </cell>
        </row>
        <row r="15">
          <cell r="C15" t="str">
            <v>BHADRAK</v>
          </cell>
          <cell r="D15">
            <v>29</v>
          </cell>
          <cell r="I15">
            <v>20</v>
          </cell>
        </row>
        <row r="16">
          <cell r="C16" t="str">
            <v>BHUBANESWAR</v>
          </cell>
          <cell r="D16">
            <v>29</v>
          </cell>
          <cell r="I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20</v>
          </cell>
          <cell r="J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20</v>
          </cell>
          <cell r="J18">
            <v>25</v>
          </cell>
        </row>
        <row r="19">
          <cell r="C19" t="str">
            <v>DASPALLA</v>
          </cell>
          <cell r="D19">
            <v>33</v>
          </cell>
          <cell r="I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20</v>
          </cell>
          <cell r="J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20</v>
          </cell>
          <cell r="J22">
            <v>20</v>
          </cell>
        </row>
        <row r="23">
          <cell r="C23" t="str">
            <v>JAJPUR ROAD</v>
          </cell>
          <cell r="D23">
            <v>44</v>
          </cell>
          <cell r="I23">
            <v>20</v>
          </cell>
        </row>
        <row r="24">
          <cell r="C24" t="str">
            <v>JATNI</v>
          </cell>
          <cell r="D24">
            <v>29</v>
          </cell>
          <cell r="I24">
            <v>20</v>
          </cell>
        </row>
        <row r="25">
          <cell r="C25" t="str">
            <v>KENDRAPARA</v>
          </cell>
          <cell r="D25">
            <v>29</v>
          </cell>
          <cell r="I25">
            <v>20</v>
          </cell>
        </row>
        <row r="26">
          <cell r="C26" t="str">
            <v>KEONJHAR</v>
          </cell>
          <cell r="D26">
            <v>29</v>
          </cell>
          <cell r="I26">
            <v>20</v>
          </cell>
        </row>
        <row r="27">
          <cell r="C27" t="str">
            <v>KHURDA</v>
          </cell>
          <cell r="D27">
            <v>29</v>
          </cell>
          <cell r="I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20</v>
          </cell>
          <cell r="J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20</v>
          </cell>
          <cell r="J30">
            <v>25</v>
          </cell>
        </row>
        <row r="31">
          <cell r="C31" t="str">
            <v>R UDAYAGIRI</v>
          </cell>
          <cell r="E31">
            <v>44</v>
          </cell>
          <cell r="I31">
            <v>20</v>
          </cell>
          <cell r="J31">
            <v>45</v>
          </cell>
        </row>
        <row r="32">
          <cell r="C32" t="str">
            <v>TALCHER</v>
          </cell>
          <cell r="D32">
            <v>29</v>
          </cell>
          <cell r="I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20</v>
          </cell>
        </row>
        <row r="34">
          <cell r="C34" t="str">
            <v>GANJAM</v>
          </cell>
          <cell r="D34">
            <v>29</v>
          </cell>
          <cell r="I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20</v>
          </cell>
          <cell r="J35">
            <v>30</v>
          </cell>
        </row>
        <row r="36">
          <cell r="C36" t="str">
            <v>KODALA</v>
          </cell>
          <cell r="D36">
            <v>29</v>
          </cell>
          <cell r="I36">
            <v>20</v>
          </cell>
          <cell r="J36">
            <v>40</v>
          </cell>
        </row>
        <row r="37">
          <cell r="C37" t="str">
            <v>MAHENDRAGARH</v>
          </cell>
          <cell r="E37">
            <v>44</v>
          </cell>
          <cell r="I37">
            <v>20</v>
          </cell>
        </row>
        <row r="38">
          <cell r="C38" t="str">
            <v>SORODA</v>
          </cell>
          <cell r="D38">
            <v>55</v>
          </cell>
          <cell r="I38">
            <v>20</v>
          </cell>
        </row>
        <row r="39">
          <cell r="C39" t="str">
            <v>PANIKOILI</v>
          </cell>
          <cell r="D39">
            <v>46</v>
          </cell>
          <cell r="I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20</v>
          </cell>
          <cell r="J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20</v>
          </cell>
          <cell r="J42">
            <v>25</v>
          </cell>
        </row>
        <row r="43">
          <cell r="C43" t="str">
            <v>BARBIL</v>
          </cell>
          <cell r="D43">
            <v>50</v>
          </cell>
          <cell r="I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20</v>
          </cell>
          <cell r="J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20</v>
          </cell>
        </row>
        <row r="51">
          <cell r="C51" t="str">
            <v>NAYAGARH</v>
          </cell>
          <cell r="D51">
            <v>29</v>
          </cell>
          <cell r="I51">
            <v>20</v>
          </cell>
        </row>
        <row r="52">
          <cell r="C52" t="str">
            <v>KHARIAR ROAD</v>
          </cell>
          <cell r="D52">
            <v>66</v>
          </cell>
          <cell r="I52">
            <v>20</v>
          </cell>
        </row>
        <row r="53">
          <cell r="C53" t="str">
            <v>SORO</v>
          </cell>
          <cell r="D53">
            <v>35</v>
          </cell>
          <cell r="I53">
            <v>20</v>
          </cell>
        </row>
        <row r="54">
          <cell r="C54" t="str">
            <v>GIRISOLA</v>
          </cell>
          <cell r="D54">
            <v>29</v>
          </cell>
          <cell r="I54">
            <v>20</v>
          </cell>
          <cell r="J54" t="str">
            <v>500 FIX</v>
          </cell>
        </row>
        <row r="55">
          <cell r="C55" t="str">
            <v>KESHPUR</v>
          </cell>
          <cell r="D55">
            <v>39</v>
          </cell>
          <cell r="I55">
            <v>20</v>
          </cell>
        </row>
        <row r="56">
          <cell r="C56" t="str">
            <v>RAGHUNATHPUR</v>
          </cell>
          <cell r="D56">
            <v>29</v>
          </cell>
          <cell r="I56">
            <v>20</v>
          </cell>
        </row>
        <row r="57">
          <cell r="C57" t="str">
            <v>MUNDAMARAI</v>
          </cell>
          <cell r="D57">
            <v>29</v>
          </cell>
          <cell r="I57">
            <v>20</v>
          </cell>
          <cell r="J57">
            <v>30</v>
          </cell>
        </row>
        <row r="58">
          <cell r="C58" t="str">
            <v>BARANGA</v>
          </cell>
          <cell r="H58">
            <v>110</v>
          </cell>
          <cell r="I58">
            <v>20</v>
          </cell>
        </row>
        <row r="59">
          <cell r="C59" t="str">
            <v>PARADEEP</v>
          </cell>
          <cell r="D59">
            <v>29</v>
          </cell>
          <cell r="I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X10" sqref="X10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7.5703125" style="1" bestFit="1" customWidth="1"/>
    <col min="5" max="5" width="6.85546875" style="1" bestFit="1" customWidth="1"/>
    <col min="6" max="6" width="14.140625" style="1" customWidth="1"/>
    <col min="7" max="7" width="5.42578125" style="1" bestFit="1" customWidth="1"/>
    <col min="8" max="9" width="6.5703125" style="1" bestFit="1" customWidth="1"/>
    <col min="10" max="10" width="6.42578125" style="1" bestFit="1" customWidth="1"/>
    <col min="11" max="11" width="9.42578125" style="1" bestFit="1" customWidth="1"/>
    <col min="12" max="12" width="14.42578125" style="1" bestFit="1" customWidth="1"/>
    <col min="13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15" t="s">
        <v>0</v>
      </c>
      <c r="I1" s="16"/>
      <c r="J1" s="16"/>
      <c r="K1" s="17"/>
    </row>
    <row r="2" spans="1:12" ht="90" customHeight="1">
      <c r="A2" s="22" t="s">
        <v>31</v>
      </c>
      <c r="B2" s="23"/>
      <c r="C2" s="23"/>
      <c r="D2" s="23"/>
      <c r="E2" s="23"/>
      <c r="F2" s="23"/>
      <c r="G2" s="23"/>
      <c r="H2" s="18" t="s">
        <v>65</v>
      </c>
      <c r="I2" s="19"/>
      <c r="J2" s="19"/>
      <c r="K2" s="19"/>
    </row>
    <row r="3" spans="1:12" s="33" customFormat="1" ht="18" customHeight="1">
      <c r="A3" s="32" t="s">
        <v>32</v>
      </c>
      <c r="B3" s="32" t="s">
        <v>1</v>
      </c>
      <c r="C3" s="32" t="s">
        <v>33</v>
      </c>
      <c r="D3" s="32" t="s">
        <v>34</v>
      </c>
      <c r="E3" s="32" t="s">
        <v>45</v>
      </c>
      <c r="F3" s="32" t="s">
        <v>46</v>
      </c>
      <c r="G3" s="32" t="s">
        <v>3</v>
      </c>
      <c r="H3" s="32" t="s">
        <v>4</v>
      </c>
      <c r="I3" s="32" t="s">
        <v>61</v>
      </c>
      <c r="J3" s="32" t="s">
        <v>64</v>
      </c>
      <c r="K3" s="32" t="s">
        <v>5</v>
      </c>
      <c r="L3" s="32" t="s">
        <v>2</v>
      </c>
    </row>
    <row r="4" spans="1:12" ht="15.75" customHeight="1">
      <c r="A4" s="34">
        <v>1</v>
      </c>
      <c r="B4" s="13" t="s">
        <v>6</v>
      </c>
      <c r="C4" s="13" t="s">
        <v>47</v>
      </c>
      <c r="D4" s="13" t="s">
        <v>7</v>
      </c>
      <c r="E4" s="31" t="s">
        <v>44</v>
      </c>
      <c r="F4" s="4" t="s">
        <v>35</v>
      </c>
      <c r="G4" s="2">
        <v>15</v>
      </c>
      <c r="H4" s="3">
        <f>VLOOKUP(F4,'[1]SHREE HANUMAN AG'!$C$5:$D$59,2,FALSE)</f>
        <v>29</v>
      </c>
      <c r="I4" s="3">
        <f>VLOOKUP(F4,'[1]SHREE HANUMAN AG'!$C$5:$J$59,8,FALSE)</f>
        <v>0</v>
      </c>
      <c r="J4" s="14">
        <v>20</v>
      </c>
      <c r="K4" s="14">
        <f>G4*H4+I4+J4</f>
        <v>455</v>
      </c>
      <c r="L4" s="2" t="s">
        <v>8</v>
      </c>
    </row>
    <row r="5" spans="1:12" ht="15.75" customHeight="1">
      <c r="A5" s="34">
        <v>2</v>
      </c>
      <c r="B5" s="13" t="s">
        <v>9</v>
      </c>
      <c r="C5" s="13" t="s">
        <v>48</v>
      </c>
      <c r="D5" s="13" t="s">
        <v>10</v>
      </c>
      <c r="E5" s="7" t="s">
        <v>44</v>
      </c>
      <c r="F5" s="4" t="s">
        <v>36</v>
      </c>
      <c r="G5" s="2">
        <v>2</v>
      </c>
      <c r="H5" s="5">
        <f>VLOOKUP(F5,'[1]SHREE HANUMAN AG'!$C$5:$D$59,2,FALSE)</f>
        <v>44</v>
      </c>
      <c r="I5" s="6">
        <f>VLOOKUP(F5,'[1]SHREE HANUMAN AG'!$C$5:$J$59,8,FALSE)</f>
        <v>0</v>
      </c>
      <c r="J5" s="5">
        <v>20</v>
      </c>
      <c r="K5" s="5">
        <f t="shared" ref="K5:K17" si="0">G5*H5+I5+J5</f>
        <v>108</v>
      </c>
      <c r="L5" s="2" t="s">
        <v>8</v>
      </c>
    </row>
    <row r="6" spans="1:12" ht="15.75" customHeight="1">
      <c r="A6" s="34">
        <v>3</v>
      </c>
      <c r="B6" s="13" t="s">
        <v>11</v>
      </c>
      <c r="C6" s="13" t="s">
        <v>49</v>
      </c>
      <c r="D6" s="13" t="s">
        <v>12</v>
      </c>
      <c r="E6" s="7" t="s">
        <v>44</v>
      </c>
      <c r="F6" s="8" t="s">
        <v>62</v>
      </c>
      <c r="G6" s="2">
        <v>78</v>
      </c>
      <c r="H6" s="5">
        <v>44</v>
      </c>
      <c r="I6" s="6">
        <f>VLOOKUP(F6,'[1]SHREE HANUMAN AG'!$C$5:$J$59,8,FALSE)</f>
        <v>0</v>
      </c>
      <c r="J6" s="5">
        <v>20</v>
      </c>
      <c r="K6" s="5">
        <f t="shared" si="0"/>
        <v>3452</v>
      </c>
      <c r="L6" s="2" t="s">
        <v>8</v>
      </c>
    </row>
    <row r="7" spans="1:12" ht="15.75" customHeight="1">
      <c r="A7" s="34">
        <v>4</v>
      </c>
      <c r="B7" s="13" t="s">
        <v>11</v>
      </c>
      <c r="C7" s="13" t="s">
        <v>50</v>
      </c>
      <c r="D7" s="13" t="s">
        <v>13</v>
      </c>
      <c r="E7" s="7" t="s">
        <v>44</v>
      </c>
      <c r="F7" s="4" t="s">
        <v>37</v>
      </c>
      <c r="G7" s="2">
        <v>13</v>
      </c>
      <c r="H7" s="9">
        <v>29</v>
      </c>
      <c r="I7" s="6">
        <f>VLOOKUP(F7,'[1]SHREE HANUMAN AG'!$C$5:$J$59,8,FALSE)</f>
        <v>0</v>
      </c>
      <c r="J7" s="5">
        <v>20</v>
      </c>
      <c r="K7" s="5">
        <f t="shared" si="0"/>
        <v>397</v>
      </c>
      <c r="L7" s="11" t="s">
        <v>8</v>
      </c>
    </row>
    <row r="8" spans="1:12" ht="15.75" customHeight="1">
      <c r="A8" s="34">
        <v>5</v>
      </c>
      <c r="B8" s="13" t="s">
        <v>11</v>
      </c>
      <c r="C8" s="13" t="s">
        <v>51</v>
      </c>
      <c r="D8" s="13" t="s">
        <v>14</v>
      </c>
      <c r="E8" s="7" t="s">
        <v>44</v>
      </c>
      <c r="F8" s="4" t="s">
        <v>38</v>
      </c>
      <c r="G8" s="2">
        <v>12</v>
      </c>
      <c r="H8" s="5">
        <f>VLOOKUP(F8,'[1]SHREE HANUMAN AG'!$C$5:$D$59,2,FALSE)</f>
        <v>44</v>
      </c>
      <c r="I8" s="6">
        <f>VLOOKUP(F8,'[1]SHREE HANUMAN AG'!$C$5:$J$59,8,FALSE)</f>
        <v>0</v>
      </c>
      <c r="J8" s="5">
        <v>20</v>
      </c>
      <c r="K8" s="5">
        <f t="shared" si="0"/>
        <v>548</v>
      </c>
      <c r="L8" s="2" t="s">
        <v>8</v>
      </c>
    </row>
    <row r="9" spans="1:12" ht="15.75" customHeight="1">
      <c r="A9" s="34">
        <v>6</v>
      </c>
      <c r="B9" s="13" t="s">
        <v>15</v>
      </c>
      <c r="C9" s="13" t="s">
        <v>52</v>
      </c>
      <c r="D9" s="13" t="s">
        <v>16</v>
      </c>
      <c r="E9" s="7" t="s">
        <v>44</v>
      </c>
      <c r="F9" s="4" t="s">
        <v>39</v>
      </c>
      <c r="G9" s="2">
        <v>5</v>
      </c>
      <c r="H9" s="3">
        <v>161.5</v>
      </c>
      <c r="I9" s="6">
        <f>VLOOKUP(F9,'[1]SHREE HANUMAN AG'!$C$5:$J$59,8,FALSE)</f>
        <v>0</v>
      </c>
      <c r="J9" s="5">
        <v>20</v>
      </c>
      <c r="K9" s="5">
        <f t="shared" si="0"/>
        <v>827.5</v>
      </c>
      <c r="L9" s="2" t="s">
        <v>17</v>
      </c>
    </row>
    <row r="10" spans="1:12" ht="15.75" customHeight="1">
      <c r="A10" s="34">
        <v>7</v>
      </c>
      <c r="B10" s="13" t="s">
        <v>15</v>
      </c>
      <c r="C10" s="13" t="s">
        <v>53</v>
      </c>
      <c r="D10" s="13" t="s">
        <v>18</v>
      </c>
      <c r="E10" s="7" t="s">
        <v>44</v>
      </c>
      <c r="F10" s="4" t="s">
        <v>40</v>
      </c>
      <c r="G10" s="2">
        <v>5</v>
      </c>
      <c r="H10" s="3">
        <v>181.5</v>
      </c>
      <c r="I10" s="6">
        <f>VLOOKUP(F10,'[1]SHREE HANUMAN AG'!$C$5:$J$59,8,FALSE)</f>
        <v>0</v>
      </c>
      <c r="J10" s="5">
        <v>20</v>
      </c>
      <c r="K10" s="5">
        <f t="shared" si="0"/>
        <v>927.5</v>
      </c>
      <c r="L10" s="2" t="s">
        <v>17</v>
      </c>
    </row>
    <row r="11" spans="1:12" ht="15.75" customHeight="1">
      <c r="A11" s="34">
        <v>8</v>
      </c>
      <c r="B11" s="13" t="s">
        <v>19</v>
      </c>
      <c r="C11" s="13" t="s">
        <v>54</v>
      </c>
      <c r="D11" s="13" t="s">
        <v>20</v>
      </c>
      <c r="E11" s="7" t="s">
        <v>44</v>
      </c>
      <c r="F11" s="4" t="s">
        <v>41</v>
      </c>
      <c r="G11" s="2">
        <v>34</v>
      </c>
      <c r="H11" s="5">
        <f>VLOOKUP(F11,'[1]SHREE HANUMAN AG'!$C$5:$D$59,2,FALSE)</f>
        <v>29</v>
      </c>
      <c r="I11" s="6">
        <f>VLOOKUP(F11,'[1]SHREE HANUMAN AG'!$C$5:$J$59,8,FALSE)</f>
        <v>0</v>
      </c>
      <c r="J11" s="5">
        <v>20</v>
      </c>
      <c r="K11" s="5">
        <f t="shared" si="0"/>
        <v>1006</v>
      </c>
      <c r="L11" s="2" t="s">
        <v>8</v>
      </c>
    </row>
    <row r="12" spans="1:12" ht="15.75" customHeight="1">
      <c r="A12" s="34">
        <v>9</v>
      </c>
      <c r="B12" s="13" t="s">
        <v>19</v>
      </c>
      <c r="C12" s="13" t="s">
        <v>55</v>
      </c>
      <c r="D12" s="13" t="s">
        <v>21</v>
      </c>
      <c r="E12" s="7" t="s">
        <v>44</v>
      </c>
      <c r="F12" s="4" t="s">
        <v>41</v>
      </c>
      <c r="G12" s="2">
        <v>13</v>
      </c>
      <c r="H12" s="5">
        <f>VLOOKUP(F12,'[1]SHREE HANUMAN AG'!$C$5:$D$59,2,FALSE)</f>
        <v>29</v>
      </c>
      <c r="I12" s="6">
        <f>VLOOKUP(F12,'[1]SHREE HANUMAN AG'!$C$5:$J$59,8,FALSE)</f>
        <v>0</v>
      </c>
      <c r="J12" s="5">
        <v>20</v>
      </c>
      <c r="K12" s="5">
        <f t="shared" si="0"/>
        <v>397</v>
      </c>
      <c r="L12" s="2" t="s">
        <v>8</v>
      </c>
    </row>
    <row r="13" spans="1:12" ht="15.75" customHeight="1">
      <c r="A13" s="34">
        <v>10</v>
      </c>
      <c r="B13" s="13" t="s">
        <v>19</v>
      </c>
      <c r="C13" s="13" t="s">
        <v>56</v>
      </c>
      <c r="D13" s="13" t="s">
        <v>22</v>
      </c>
      <c r="E13" s="7" t="s">
        <v>44</v>
      </c>
      <c r="F13" s="4" t="s">
        <v>42</v>
      </c>
      <c r="G13" s="2">
        <v>35</v>
      </c>
      <c r="H13" s="5">
        <f>VLOOKUP(F13,'[1]SHREE HANUMAN AG'!$C$5:$D$59,2,FALSE)</f>
        <v>29</v>
      </c>
      <c r="I13" s="6">
        <f>VLOOKUP(F13,'[1]SHREE HANUMAN AG'!$C$5:$J$59,8,FALSE)</f>
        <v>0</v>
      </c>
      <c r="J13" s="5">
        <v>20</v>
      </c>
      <c r="K13" s="5">
        <f t="shared" si="0"/>
        <v>1035</v>
      </c>
      <c r="L13" s="2" t="s">
        <v>8</v>
      </c>
    </row>
    <row r="14" spans="1:12" ht="15.75" customHeight="1">
      <c r="A14" s="34">
        <v>11</v>
      </c>
      <c r="B14" s="13" t="s">
        <v>19</v>
      </c>
      <c r="C14" s="13" t="s">
        <v>57</v>
      </c>
      <c r="D14" s="13" t="s">
        <v>23</v>
      </c>
      <c r="E14" s="7" t="s">
        <v>44</v>
      </c>
      <c r="F14" s="4" t="s">
        <v>39</v>
      </c>
      <c r="G14" s="2">
        <v>47</v>
      </c>
      <c r="H14" s="5">
        <f>VLOOKUP(F14,'[1]SHREE HANUMAN AG'!$C$5:$D$59,2,FALSE)</f>
        <v>61</v>
      </c>
      <c r="I14" s="6">
        <f>VLOOKUP(F14,'[1]SHREE HANUMAN AG'!$C$5:$J$59,8,FALSE)</f>
        <v>0</v>
      </c>
      <c r="J14" s="5">
        <v>20</v>
      </c>
      <c r="K14" s="5">
        <f t="shared" si="0"/>
        <v>2887</v>
      </c>
      <c r="L14" s="2" t="s">
        <v>8</v>
      </c>
    </row>
    <row r="15" spans="1:12" ht="15.75" customHeight="1">
      <c r="A15" s="34">
        <v>12</v>
      </c>
      <c r="B15" s="13" t="s">
        <v>24</v>
      </c>
      <c r="C15" s="13" t="s">
        <v>58</v>
      </c>
      <c r="D15" s="13" t="s">
        <v>25</v>
      </c>
      <c r="E15" s="7" t="s">
        <v>44</v>
      </c>
      <c r="F15" s="4" t="s">
        <v>40</v>
      </c>
      <c r="G15" s="2">
        <v>62</v>
      </c>
      <c r="H15" s="5">
        <f>VLOOKUP(F15,'[1]SHREE HANUMAN AG'!$C$5:$D$59,2,FALSE)</f>
        <v>66</v>
      </c>
      <c r="I15" s="6">
        <f>VLOOKUP(F15,'[1]SHREE HANUMAN AG'!$C$5:$J$59,8,FALSE)</f>
        <v>0</v>
      </c>
      <c r="J15" s="5">
        <v>20</v>
      </c>
      <c r="K15" s="5">
        <f t="shared" si="0"/>
        <v>4112</v>
      </c>
      <c r="L15" s="2" t="s">
        <v>8</v>
      </c>
    </row>
    <row r="16" spans="1:12" ht="15.75" customHeight="1">
      <c r="A16" s="34">
        <v>13</v>
      </c>
      <c r="B16" s="13" t="s">
        <v>24</v>
      </c>
      <c r="C16" s="13" t="s">
        <v>59</v>
      </c>
      <c r="D16" s="13" t="s">
        <v>26</v>
      </c>
      <c r="E16" s="7" t="s">
        <v>44</v>
      </c>
      <c r="F16" s="4" t="s">
        <v>43</v>
      </c>
      <c r="G16" s="2">
        <v>15</v>
      </c>
      <c r="H16" s="5">
        <f>VLOOKUP(F16,'[1]SHREE HANUMAN AG'!$C$5:$D$59,2,FALSE)</f>
        <v>29</v>
      </c>
      <c r="I16" s="6">
        <v>300</v>
      </c>
      <c r="J16" s="5">
        <v>20</v>
      </c>
      <c r="K16" s="5">
        <f t="shared" si="0"/>
        <v>755</v>
      </c>
      <c r="L16" s="2" t="s">
        <v>8</v>
      </c>
    </row>
    <row r="17" spans="1:12" ht="15.75" customHeight="1">
      <c r="A17" s="35">
        <v>14</v>
      </c>
      <c r="B17" s="13" t="s">
        <v>24</v>
      </c>
      <c r="C17" s="13" t="s">
        <v>60</v>
      </c>
      <c r="D17" s="13" t="s">
        <v>27</v>
      </c>
      <c r="E17" s="7" t="s">
        <v>44</v>
      </c>
      <c r="F17" s="4" t="s">
        <v>43</v>
      </c>
      <c r="G17" s="2">
        <v>20</v>
      </c>
      <c r="H17" s="5">
        <f>VLOOKUP(F17,'[1]SHREE HANUMAN AG'!$C$5:$D$59,2,FALSE)</f>
        <v>29</v>
      </c>
      <c r="I17" s="6">
        <v>400</v>
      </c>
      <c r="J17" s="5">
        <v>20</v>
      </c>
      <c r="K17" s="5">
        <f t="shared" si="0"/>
        <v>1000</v>
      </c>
      <c r="L17" s="2" t="s">
        <v>8</v>
      </c>
    </row>
    <row r="18" spans="1:12">
      <c r="A18" s="28" t="s">
        <v>63</v>
      </c>
      <c r="B18" s="29"/>
      <c r="C18" s="29"/>
      <c r="D18" s="29"/>
      <c r="E18" s="29"/>
      <c r="F18" s="29"/>
      <c r="G18" s="29"/>
      <c r="H18" s="29"/>
      <c r="I18" s="29"/>
      <c r="J18" s="30"/>
      <c r="K18" s="10">
        <f>ROUND(SUM(K4:K17),0)</f>
        <v>17907</v>
      </c>
    </row>
    <row r="19" spans="1:12" ht="15" customHeight="1">
      <c r="A19" s="25" t="s">
        <v>28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</row>
    <row r="20" spans="1:12" ht="15" customHeight="1">
      <c r="A20" s="25" t="s">
        <v>29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2" ht="30" customHeight="1">
      <c r="A21" s="22" t="s">
        <v>30</v>
      </c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2">
      <c r="G22" s="12">
        <f>SUM(G4:G17)</f>
        <v>356</v>
      </c>
    </row>
  </sheetData>
  <mergeCells count="54">
    <mergeCell ref="H1:K1"/>
    <mergeCell ref="H2:K2"/>
    <mergeCell ref="A1:G1"/>
    <mergeCell ref="A2:G2"/>
    <mergeCell ref="A21:K21"/>
    <mergeCell ref="A19:K19"/>
    <mergeCell ref="A20:K20"/>
    <mergeCell ref="A18:J18"/>
    <mergeCell ref="K4"/>
    <mergeCell ref="B5"/>
    <mergeCell ref="C5"/>
    <mergeCell ref="D5"/>
    <mergeCell ref="B4"/>
    <mergeCell ref="C4"/>
    <mergeCell ref="D4"/>
    <mergeCell ref="E4"/>
    <mergeCell ref="J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A17"/>
    <mergeCell ref="B17"/>
    <mergeCell ref="C17"/>
    <mergeCell ref="D17"/>
    <mergeCell ref="B16"/>
    <mergeCell ref="C16"/>
    <mergeCell ref="D16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4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2025-03-28T12:04:53Z</cp:lastPrinted>
  <dcterms:created xsi:type="dcterms:W3CDTF">2025-03-08T12:55:06Z</dcterms:created>
  <dcterms:modified xsi:type="dcterms:W3CDTF">2025-03-28T12:04:54Z</dcterms:modified>
</cp:coreProperties>
</file>