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L13"/>
  <c r="L7"/>
  <c r="L9"/>
  <c r="J5"/>
  <c r="J6"/>
  <c r="J7"/>
  <c r="J8"/>
  <c r="J9"/>
  <c r="J10"/>
  <c r="J11"/>
  <c r="J12"/>
  <c r="J4"/>
  <c r="I5"/>
  <c r="I6"/>
  <c r="I7"/>
  <c r="I8"/>
  <c r="I9"/>
  <c r="I10"/>
  <c r="I11"/>
  <c r="I12"/>
  <c r="I4"/>
  <c r="H5"/>
  <c r="L5" s="1"/>
  <c r="H6"/>
  <c r="L6" s="1"/>
  <c r="H8"/>
  <c r="L8" s="1"/>
  <c r="H10"/>
  <c r="L10" s="1"/>
  <c r="H11"/>
  <c r="L11" s="1"/>
  <c r="H12"/>
  <c r="L12" s="1"/>
  <c r="H4"/>
  <c r="L4" s="1"/>
</calcChain>
</file>

<file path=xl/sharedStrings.xml><?xml version="1.0" encoding="utf-8"?>
<sst xmlns="http://schemas.openxmlformats.org/spreadsheetml/2006/main" count="64" uniqueCount="52">
  <si>
    <t>03/1/2026</t>
  </si>
  <si>
    <t>1300</t>
  </si>
  <si>
    <t>14/1/2026</t>
  </si>
  <si>
    <t>325/488</t>
  </si>
  <si>
    <t>15/1/2026</t>
  </si>
  <si>
    <t>1344</t>
  </si>
  <si>
    <t>17/1/2026</t>
  </si>
  <si>
    <t>499</t>
  </si>
  <si>
    <t>20/1/2026</t>
  </si>
  <si>
    <t>1425</t>
  </si>
  <si>
    <t>27/1/2026</t>
  </si>
  <si>
    <t>358</t>
  </si>
  <si>
    <t>30/1/2026</t>
  </si>
  <si>
    <t>1444</t>
  </si>
  <si>
    <t>31/1/2026</t>
  </si>
  <si>
    <t>08/1/2026</t>
  </si>
  <si>
    <t>337</t>
  </si>
  <si>
    <t>620</t>
  </si>
  <si>
    <t>SL</t>
  </si>
  <si>
    <t>DO/14316</t>
  </si>
  <si>
    <t>DO/14811</t>
  </si>
  <si>
    <t>DO/14847</t>
  </si>
  <si>
    <t>DO/14967</t>
  </si>
  <si>
    <t>DO/15126</t>
  </si>
  <si>
    <t>DO/15412</t>
  </si>
  <si>
    <t>DO/15591</t>
  </si>
  <si>
    <t>MA/10343</t>
  </si>
  <si>
    <t>DO/15637</t>
  </si>
  <si>
    <t>BALUGAON</t>
  </si>
  <si>
    <t>BRAHMAGIRI</t>
  </si>
  <si>
    <t>tangi khurdha</t>
  </si>
  <si>
    <t>BARIPADA</t>
  </si>
  <si>
    <t>TANGI</t>
  </si>
  <si>
    <t>CTC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</si>
  <si>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</si>
  <si>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</si>
  <si>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</si>
  <si>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</si>
  <si>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</si>
  <si>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</si>
  <si>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</si>
  <si>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</si>
  <si>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</t>
  </si>
  <si>
    <t>LR.CH.</t>
  </si>
  <si>
    <t>AMOUNT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</si>
  <si>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</si>
  <si>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</si>
  <si>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</si>
  <si>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Kindly, verify &amp; confirm within 7 days, else GST will be filed by 20th DEC, 2025. 
GST to be paid by Consignor under Reverse Charge Mechanism(RCM) as per GST.</t>
  </si>
  <si>
    <t>Thanking you for your business.
PRAGATI LOGISTICS</t>
  </si>
  <si>
    <t>(RUPEES FIVE THOUSAND SIX HUNDRED EIGHTY THREE ONLY)</t>
  </si>
  <si>
    <t>Bill Date: 31/01/2026
Bill NO : 25274
Total Amount : 5683.00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</si>
</sst>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1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200025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4038600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PAID%20QUATATION\LAXMI%20ENTERPRIE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ANGUL</v>
          </cell>
          <cell r="E2">
            <v>67.599999999999994</v>
          </cell>
          <cell r="F2">
            <v>6.76</v>
          </cell>
          <cell r="G2">
            <v>74.36</v>
          </cell>
        </row>
        <row r="3">
          <cell r="D3" t="str">
            <v>KHURDA</v>
          </cell>
          <cell r="E3">
            <v>45</v>
          </cell>
          <cell r="F3">
            <v>4.5</v>
          </cell>
          <cell r="G3">
            <v>49.5</v>
          </cell>
        </row>
        <row r="4">
          <cell r="D4" t="str">
            <v>JAJPUR TOWN</v>
          </cell>
          <cell r="E4">
            <v>67.599999999999994</v>
          </cell>
          <cell r="F4">
            <v>6.76</v>
          </cell>
          <cell r="G4">
            <v>74.36</v>
          </cell>
        </row>
        <row r="5">
          <cell r="D5" t="str">
            <v>JATNI</v>
          </cell>
          <cell r="E5">
            <v>59.15</v>
          </cell>
          <cell r="F5">
            <v>5.915</v>
          </cell>
          <cell r="G5">
            <v>65.064999999999998</v>
          </cell>
        </row>
        <row r="6">
          <cell r="D6" t="str">
            <v>BALUGAON</v>
          </cell>
          <cell r="E6">
            <v>76.05</v>
          </cell>
          <cell r="F6">
            <v>7.6050000000000004</v>
          </cell>
          <cell r="G6">
            <v>83.655000000000001</v>
          </cell>
        </row>
        <row r="7">
          <cell r="D7" t="str">
            <v>KEONJHAR</v>
          </cell>
          <cell r="E7">
            <v>76.05</v>
          </cell>
          <cell r="F7">
            <v>7.6050000000000004</v>
          </cell>
          <cell r="G7">
            <v>83.655000000000001</v>
          </cell>
        </row>
        <row r="8">
          <cell r="D8" t="str">
            <v>BALASORE</v>
          </cell>
          <cell r="E8">
            <v>76.05</v>
          </cell>
          <cell r="F8">
            <v>7.6050000000000004</v>
          </cell>
          <cell r="G8">
            <v>83.655000000000001</v>
          </cell>
        </row>
        <row r="9">
          <cell r="D9" t="str">
            <v>NAYAGARH</v>
          </cell>
          <cell r="E9">
            <v>67.599999999999994</v>
          </cell>
          <cell r="F9">
            <v>6.76</v>
          </cell>
          <cell r="G9">
            <v>74.36</v>
          </cell>
        </row>
        <row r="10">
          <cell r="D10" t="str">
            <v>DHENKANAL</v>
          </cell>
          <cell r="E10">
            <v>67.599999999999994</v>
          </cell>
          <cell r="F10">
            <v>6.76</v>
          </cell>
          <cell r="G10">
            <v>74.36</v>
          </cell>
        </row>
        <row r="11">
          <cell r="D11" t="str">
            <v>JALESWAR</v>
          </cell>
          <cell r="E11">
            <v>76.05</v>
          </cell>
          <cell r="F11">
            <v>7.6050000000000004</v>
          </cell>
          <cell r="G11">
            <v>83.655000000000001</v>
          </cell>
        </row>
        <row r="12">
          <cell r="D12" t="str">
            <v>BARIPADA</v>
          </cell>
          <cell r="E12">
            <v>76</v>
          </cell>
          <cell r="F12">
            <v>7.6000000000000005</v>
          </cell>
          <cell r="G12">
            <v>83.6</v>
          </cell>
        </row>
        <row r="13">
          <cell r="D13" t="str">
            <v>BHADRAK</v>
          </cell>
          <cell r="E13">
            <v>76</v>
          </cell>
          <cell r="F13">
            <v>7.6000000000000005</v>
          </cell>
          <cell r="G13">
            <v>83.6</v>
          </cell>
        </row>
        <row r="14">
          <cell r="D14" t="str">
            <v>BHUBANESWAR</v>
          </cell>
          <cell r="E14">
            <v>59.15</v>
          </cell>
          <cell r="F14">
            <v>5.915</v>
          </cell>
          <cell r="G14">
            <v>65.064999999999998</v>
          </cell>
        </row>
        <row r="15">
          <cell r="D15" t="str">
            <v>NAGAPUR</v>
          </cell>
          <cell r="E15">
            <v>50</v>
          </cell>
          <cell r="F15">
            <v>5</v>
          </cell>
          <cell r="G15">
            <v>55</v>
          </cell>
        </row>
        <row r="16">
          <cell r="D16" t="str">
            <v>ROURKELA</v>
          </cell>
          <cell r="E16">
            <v>67.599999999999994</v>
          </cell>
          <cell r="F16">
            <v>6.76</v>
          </cell>
          <cell r="G16">
            <v>74.36</v>
          </cell>
        </row>
        <row r="17">
          <cell r="D17" t="str">
            <v>NIMAPARA</v>
          </cell>
          <cell r="E17">
            <v>76.05</v>
          </cell>
          <cell r="F17">
            <v>7.6050000000000004</v>
          </cell>
          <cell r="G17">
            <v>83.655000000000001</v>
          </cell>
        </row>
        <row r="18">
          <cell r="D18" t="str">
            <v>BARAGARH</v>
          </cell>
          <cell r="E18">
            <v>67.599999999999994</v>
          </cell>
          <cell r="F18">
            <v>6.76</v>
          </cell>
          <cell r="G18">
            <v>74.36</v>
          </cell>
        </row>
        <row r="19">
          <cell r="D19" t="str">
            <v>BASUDEVPUR</v>
          </cell>
          <cell r="E19">
            <v>84.5</v>
          </cell>
          <cell r="F19">
            <v>8.4500000000000011</v>
          </cell>
          <cell r="G19">
            <v>92.95</v>
          </cell>
        </row>
        <row r="20">
          <cell r="D20" t="str">
            <v>TANGI</v>
          </cell>
          <cell r="E20">
            <v>67</v>
          </cell>
          <cell r="F20">
            <v>6.7</v>
          </cell>
          <cell r="G20">
            <v>73.7</v>
          </cell>
        </row>
        <row r="21">
          <cell r="D21" t="str">
            <v>DANAGADI</v>
          </cell>
          <cell r="E21">
            <v>76</v>
          </cell>
          <cell r="F21">
            <v>7.6000000000000005</v>
          </cell>
          <cell r="G21">
            <v>83.6</v>
          </cell>
        </row>
        <row r="22">
          <cell r="D22" t="str">
            <v>NAYAHATA</v>
          </cell>
          <cell r="E22">
            <v>50</v>
          </cell>
          <cell r="F22">
            <v>5</v>
          </cell>
          <cell r="G22">
            <v>55</v>
          </cell>
        </row>
        <row r="23">
          <cell r="D23" t="str">
            <v>SUNDERGARH</v>
          </cell>
          <cell r="E23">
            <v>80</v>
          </cell>
          <cell r="F23">
            <v>8</v>
          </cell>
          <cell r="G23">
            <v>88</v>
          </cell>
        </row>
        <row r="24">
          <cell r="D24" t="str">
            <v>tangi khurdha</v>
          </cell>
          <cell r="E24">
            <v>45</v>
          </cell>
          <cell r="F24">
            <v>4.5</v>
          </cell>
          <cell r="G24">
            <v>49.5</v>
          </cell>
        </row>
        <row r="25">
          <cell r="D25" t="str">
            <v>BALUGAON</v>
          </cell>
          <cell r="E25">
            <v>67.599999999999994</v>
          </cell>
          <cell r="F25">
            <v>6.76</v>
          </cell>
          <cell r="G25">
            <v>74.36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Q6" sqref="Q6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85546875" bestFit="1" customWidth="1"/>
    <col min="5" max="5" width="6.42578125" bestFit="1" customWidth="1"/>
    <col min="6" max="6" width="13.28515625" bestFit="1" customWidth="1"/>
    <col min="7" max="7" width="5.42578125" bestFit="1" customWidth="1"/>
    <col min="8" max="9" width="5.5703125" bestFit="1" customWidth="1"/>
    <col min="10" max="11" width="6.5703125" bestFit="1" customWidth="1"/>
    <col min="12" max="12" width="9.42578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45</v>
      </c>
      <c r="J1" s="11"/>
      <c r="K1" s="11"/>
      <c r="L1" s="11"/>
    </row>
    <row r="2" spans="1:13" s="1" customFormat="1" ht="69.75" customHeight="1">
      <c r="A2" s="8" t="s">
        <v>46</v>
      </c>
      <c r="B2" s="9"/>
      <c r="C2" s="9"/>
      <c r="D2" s="9"/>
      <c r="E2" s="9"/>
      <c r="F2" s="9"/>
      <c r="G2" s="9"/>
      <c r="H2" s="10"/>
      <c r="I2" s="11" t="s">
        <v>51</v>
      </c>
      <c r="J2" s="11"/>
      <c r="K2" s="11"/>
      <c r="L2" s="11"/>
      <c r="M2" s="12" t="s">
        <v>47</v>
      </c>
    </row>
    <row r="3" spans="1:13" s="7" customFormat="1">
      <c r="A3" s="6" t="s">
        <v>18</v>
      </c>
      <c r="B3" s="6" t="s">
        <v>34</v>
      </c>
      <c r="C3" s="6" t="s">
        <v>35</v>
      </c>
      <c r="D3" s="6" t="s">
        <v>36</v>
      </c>
      <c r="E3" s="6" t="s">
        <v>37</v>
      </c>
      <c r="F3" s="6" t="s">
        <v>38</v>
      </c>
      <c r="G3" s="6" t="s">
        <v>39</v>
      </c>
      <c r="H3" s="6" t="s">
        <v>40</v>
      </c>
      <c r="I3" s="6" t="s">
        <v>41</v>
      </c>
      <c r="J3" s="6" t="s">
        <v>42</v>
      </c>
      <c r="K3" s="6" t="s">
        <v>43</v>
      </c>
      <c r="L3" s="6" t="s">
        <v>44</v>
      </c>
    </row>
    <row r="4" spans="1:13">
      <c r="A4" s="2">
        <v>1</v>
      </c>
      <c r="B4" s="2" t="s">
        <v>0</v>
      </c>
      <c r="C4" s="2" t="s">
        <v>19</v>
      </c>
      <c r="D4" s="2" t="s">
        <v>1</v>
      </c>
      <c r="E4" s="4" t="s">
        <v>33</v>
      </c>
      <c r="F4" s="2" t="s">
        <v>28</v>
      </c>
      <c r="G4" s="2">
        <v>29</v>
      </c>
      <c r="H4" s="5">
        <f>VLOOKUP(F4,[1]data!$D$2:$G$25,4,FALSE)</f>
        <v>83.655000000000001</v>
      </c>
      <c r="I4" s="5">
        <f>G4*2</f>
        <v>58</v>
      </c>
      <c r="J4" s="5">
        <f>G4*12</f>
        <v>348</v>
      </c>
      <c r="K4" s="5">
        <v>50</v>
      </c>
      <c r="L4" s="5">
        <f>G4*H4+I4+J4+K4</f>
        <v>2881.9949999999999</v>
      </c>
    </row>
    <row r="5" spans="1:13">
      <c r="A5" s="2">
        <v>2</v>
      </c>
      <c r="B5" s="2" t="s">
        <v>15</v>
      </c>
      <c r="C5" s="2" t="s">
        <v>26</v>
      </c>
      <c r="D5" s="2" t="s">
        <v>16</v>
      </c>
      <c r="E5" s="4" t="s">
        <v>33</v>
      </c>
      <c r="F5" s="2" t="s">
        <v>31</v>
      </c>
      <c r="G5" s="2">
        <v>4</v>
      </c>
      <c r="H5" s="5">
        <f>VLOOKUP(F5,[1]data!$D$2:$G$25,4,FALSE)</f>
        <v>83.6</v>
      </c>
      <c r="I5" s="5">
        <f t="shared" ref="I5:I12" si="0">G5*2</f>
        <v>8</v>
      </c>
      <c r="J5" s="5">
        <f t="shared" ref="J5:J12" si="1">G5*12</f>
        <v>48</v>
      </c>
      <c r="K5" s="5">
        <v>50</v>
      </c>
      <c r="L5" s="5">
        <f t="shared" ref="L5:L12" si="2">G5*H5+I5+J5+K5</f>
        <v>440.4</v>
      </c>
    </row>
    <row r="6" spans="1:13">
      <c r="A6" s="2">
        <v>3</v>
      </c>
      <c r="B6" s="2" t="s">
        <v>2</v>
      </c>
      <c r="C6" s="2" t="s">
        <v>20</v>
      </c>
      <c r="D6" s="2" t="s">
        <v>3</v>
      </c>
      <c r="E6" s="4" t="s">
        <v>33</v>
      </c>
      <c r="F6" s="2" t="s">
        <v>28</v>
      </c>
      <c r="G6" s="2">
        <v>4</v>
      </c>
      <c r="H6" s="5">
        <f>VLOOKUP(F6,[1]data!$D$2:$G$25,4,FALSE)</f>
        <v>83.655000000000001</v>
      </c>
      <c r="I6" s="5">
        <f t="shared" si="0"/>
        <v>8</v>
      </c>
      <c r="J6" s="5">
        <f t="shared" si="1"/>
        <v>48</v>
      </c>
      <c r="K6" s="5">
        <v>50</v>
      </c>
      <c r="L6" s="5">
        <f t="shared" si="2"/>
        <v>440.62</v>
      </c>
    </row>
    <row r="7" spans="1:13">
      <c r="A7" s="2">
        <v>4</v>
      </c>
      <c r="B7" s="2" t="s">
        <v>4</v>
      </c>
      <c r="C7" s="2" t="s">
        <v>21</v>
      </c>
      <c r="D7" s="2" t="s">
        <v>5</v>
      </c>
      <c r="E7" s="4" t="s">
        <v>33</v>
      </c>
      <c r="F7" s="2" t="s">
        <v>29</v>
      </c>
      <c r="G7" s="2">
        <v>10</v>
      </c>
      <c r="H7" s="5">
        <v>60</v>
      </c>
      <c r="I7" s="5">
        <f t="shared" si="0"/>
        <v>20</v>
      </c>
      <c r="J7" s="5">
        <f t="shared" si="1"/>
        <v>120</v>
      </c>
      <c r="K7" s="5">
        <v>50</v>
      </c>
      <c r="L7" s="5">
        <f t="shared" si="2"/>
        <v>790</v>
      </c>
    </row>
    <row r="8" spans="1:13">
      <c r="A8" s="2">
        <v>5</v>
      </c>
      <c r="B8" s="2" t="s">
        <v>6</v>
      </c>
      <c r="C8" s="2" t="s">
        <v>22</v>
      </c>
      <c r="D8" s="2" t="s">
        <v>7</v>
      </c>
      <c r="E8" s="4" t="s">
        <v>33</v>
      </c>
      <c r="F8" s="2" t="s">
        <v>28</v>
      </c>
      <c r="G8" s="2">
        <v>3</v>
      </c>
      <c r="H8" s="5">
        <f>VLOOKUP(F8,[1]data!$D$2:$G$25,4,FALSE)</f>
        <v>83.655000000000001</v>
      </c>
      <c r="I8" s="5">
        <f t="shared" si="0"/>
        <v>6</v>
      </c>
      <c r="J8" s="5">
        <f t="shared" si="1"/>
        <v>36</v>
      </c>
      <c r="K8" s="5">
        <v>50</v>
      </c>
      <c r="L8" s="5">
        <f t="shared" si="2"/>
        <v>342.96500000000003</v>
      </c>
    </row>
    <row r="9" spans="1:13">
      <c r="A9" s="2">
        <v>6</v>
      </c>
      <c r="B9" s="2" t="s">
        <v>8</v>
      </c>
      <c r="C9" s="2" t="s">
        <v>23</v>
      </c>
      <c r="D9" s="2" t="s">
        <v>9</v>
      </c>
      <c r="E9" s="4" t="s">
        <v>33</v>
      </c>
      <c r="F9" s="2" t="s">
        <v>29</v>
      </c>
      <c r="G9" s="2">
        <v>2</v>
      </c>
      <c r="H9" s="5">
        <v>60</v>
      </c>
      <c r="I9" s="5">
        <f t="shared" si="0"/>
        <v>4</v>
      </c>
      <c r="J9" s="5">
        <f t="shared" si="1"/>
        <v>24</v>
      </c>
      <c r="K9" s="5">
        <v>50</v>
      </c>
      <c r="L9" s="5">
        <f t="shared" si="2"/>
        <v>198</v>
      </c>
    </row>
    <row r="10" spans="1:13">
      <c r="A10" s="2">
        <v>7</v>
      </c>
      <c r="B10" s="2" t="s">
        <v>10</v>
      </c>
      <c r="C10" s="2" t="s">
        <v>24</v>
      </c>
      <c r="D10" s="2" t="s">
        <v>11</v>
      </c>
      <c r="E10" s="4" t="s">
        <v>33</v>
      </c>
      <c r="F10" s="2" t="s">
        <v>28</v>
      </c>
      <c r="G10" s="2">
        <v>1</v>
      </c>
      <c r="H10" s="5">
        <f>VLOOKUP(F10,[1]data!$D$2:$G$25,4,FALSE)</f>
        <v>83.655000000000001</v>
      </c>
      <c r="I10" s="5">
        <f t="shared" si="0"/>
        <v>2</v>
      </c>
      <c r="J10" s="5">
        <f t="shared" si="1"/>
        <v>12</v>
      </c>
      <c r="K10" s="5">
        <v>50</v>
      </c>
      <c r="L10" s="5">
        <f t="shared" si="2"/>
        <v>147.655</v>
      </c>
    </row>
    <row r="11" spans="1:13">
      <c r="A11" s="2">
        <v>8</v>
      </c>
      <c r="B11" s="2" t="s">
        <v>12</v>
      </c>
      <c r="C11" s="2" t="s">
        <v>25</v>
      </c>
      <c r="D11" s="2" t="s">
        <v>13</v>
      </c>
      <c r="E11" s="4" t="s">
        <v>33</v>
      </c>
      <c r="F11" s="2" t="s">
        <v>30</v>
      </c>
      <c r="G11" s="2">
        <v>4</v>
      </c>
      <c r="H11" s="5">
        <f>VLOOKUP(F11,[1]data!$D$2:$G$25,4,FALSE)</f>
        <v>49.5</v>
      </c>
      <c r="I11" s="5">
        <f t="shared" si="0"/>
        <v>8</v>
      </c>
      <c r="J11" s="5">
        <f t="shared" si="1"/>
        <v>48</v>
      </c>
      <c r="K11" s="5">
        <v>50</v>
      </c>
      <c r="L11" s="5">
        <f t="shared" si="2"/>
        <v>304</v>
      </c>
    </row>
    <row r="12" spans="1:13">
      <c r="A12" s="2">
        <v>9</v>
      </c>
      <c r="B12" s="2" t="s">
        <v>14</v>
      </c>
      <c r="C12" s="2" t="s">
        <v>27</v>
      </c>
      <c r="D12" s="2" t="s">
        <v>17</v>
      </c>
      <c r="E12" s="4" t="s">
        <v>33</v>
      </c>
      <c r="F12" s="2" t="s">
        <v>32</v>
      </c>
      <c r="G12" s="2">
        <v>1</v>
      </c>
      <c r="H12" s="5">
        <f>VLOOKUP(F12,[1]data!$D$2:$G$25,4,FALSE)</f>
        <v>73.7</v>
      </c>
      <c r="I12" s="5">
        <f t="shared" si="0"/>
        <v>2</v>
      </c>
      <c r="J12" s="5">
        <f t="shared" si="1"/>
        <v>12</v>
      </c>
      <c r="K12" s="5">
        <v>50</v>
      </c>
      <c r="L12" s="5">
        <f t="shared" si="2"/>
        <v>137.69999999999999</v>
      </c>
    </row>
    <row r="13" spans="1:13" s="17" customFormat="1" ht="15" customHeight="1">
      <c r="A13" s="13" t="s">
        <v>50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6">
        <f>ROUND(SUM(L3:L12),0)</f>
        <v>5683</v>
      </c>
    </row>
    <row r="14" spans="1:13" s="17" customFormat="1" ht="30" customHeight="1">
      <c r="A14" s="3" t="s">
        <v>48</v>
      </c>
      <c r="B14" s="3"/>
      <c r="C14" s="3"/>
      <c r="D14" s="3"/>
      <c r="E14" s="3"/>
      <c r="F14" s="3"/>
      <c r="G14" s="3"/>
      <c r="H14" s="3"/>
      <c r="I14" s="18"/>
      <c r="J14" s="18"/>
      <c r="K14" s="18"/>
      <c r="L14" s="18"/>
    </row>
    <row r="15" spans="1:13" s="17" customFormat="1" ht="30" customHeight="1">
      <c r="A15" s="3" t="s">
        <v>49</v>
      </c>
      <c r="B15" s="3"/>
      <c r="C15" s="3"/>
      <c r="D15" s="3"/>
      <c r="E15" s="3"/>
      <c r="F15" s="3"/>
      <c r="G15" s="3"/>
      <c r="H15" s="3"/>
      <c r="I15" s="18"/>
      <c r="J15" s="18"/>
      <c r="K15" s="18"/>
      <c r="L15" s="18"/>
    </row>
    <row r="16" spans="1:13">
      <c r="G16" s="19">
        <f>SUM(G3:G12)</f>
        <v>58</v>
      </c>
    </row>
  </sheetData>
  <sortState ref="B2:M10">
    <sortCondition ref="B2"/>
  </sortState>
  <mergeCells count="7">
    <mergeCell ref="A13:K13"/>
    <mergeCell ref="A14:L14"/>
    <mergeCell ref="A15:L15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2026-02-05T06:08:36Z</dcterms:created>
  <dcterms:modified xsi:type="dcterms:W3CDTF">2026-02-05T06:08:37Z</dcterms:modified>
</cp:coreProperties>
</file>