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definedNames>
    <definedName name="_xlnm._FilterDatabase" localSheetId="0" hidden="1">Consignment!$G$1:$G$67</definedName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M5" i="1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4"/>
  <c r="I59" l="1"/>
  <c r="I53"/>
  <c r="I46"/>
  <c r="I30"/>
  <c r="I17"/>
  <c r="I13"/>
  <c r="I12"/>
  <c r="I11"/>
  <c r="I10"/>
  <c r="I60"/>
  <c r="I61"/>
  <c r="I62"/>
  <c r="I63"/>
  <c r="I58"/>
  <c r="I57"/>
  <c r="I56"/>
  <c r="I55"/>
  <c r="I54"/>
  <c r="I52"/>
  <c r="I49"/>
  <c r="I48"/>
  <c r="I45"/>
  <c r="I44"/>
  <c r="I43"/>
  <c r="I39"/>
  <c r="I38"/>
  <c r="I37"/>
  <c r="I35"/>
  <c r="I22"/>
  <c r="I14"/>
  <c r="I7"/>
  <c r="I4"/>
  <c r="I34" l="1"/>
  <c r="I25"/>
  <c r="I20"/>
  <c r="I9"/>
  <c r="M64"/>
  <c r="I29" l="1"/>
  <c r="I36"/>
  <c r="I28"/>
  <c r="I23"/>
  <c r="I26"/>
  <c r="I19"/>
  <c r="I42"/>
  <c r="I21"/>
  <c r="I31"/>
  <c r="I27"/>
</calcChain>
</file>

<file path=xl/sharedStrings.xml><?xml version="1.0" encoding="utf-8"?>
<sst xmlns="http://schemas.openxmlformats.org/spreadsheetml/2006/main" count="380" uniqueCount="191">
  <si>
    <t>01/7/2025</t>
  </si>
  <si>
    <t>073</t>
  </si>
  <si>
    <t>COSMETICS</t>
  </si>
  <si>
    <t>02/7/2025</t>
  </si>
  <si>
    <t>035</t>
  </si>
  <si>
    <t>MOUTH FRESHENER</t>
  </si>
  <si>
    <t>03/7/2025</t>
  </si>
  <si>
    <t>042</t>
  </si>
  <si>
    <t>029</t>
  </si>
  <si>
    <t>04/7/2025</t>
  </si>
  <si>
    <t>101</t>
  </si>
  <si>
    <t>AGARBATTI</t>
  </si>
  <si>
    <t>097</t>
  </si>
  <si>
    <t>91</t>
  </si>
  <si>
    <t>78</t>
  </si>
  <si>
    <t>43</t>
  </si>
  <si>
    <t>102</t>
  </si>
  <si>
    <t>40</t>
  </si>
  <si>
    <t>103</t>
  </si>
  <si>
    <t>05/7/2025</t>
  </si>
  <si>
    <t>37</t>
  </si>
  <si>
    <t>08/7/2025</t>
  </si>
  <si>
    <t>47</t>
  </si>
  <si>
    <t>09/7/2025</t>
  </si>
  <si>
    <t>107</t>
  </si>
  <si>
    <t>106</t>
  </si>
  <si>
    <t>10/7/2025</t>
  </si>
  <si>
    <t>112</t>
  </si>
  <si>
    <t>115</t>
  </si>
  <si>
    <t>45</t>
  </si>
  <si>
    <t>114</t>
  </si>
  <si>
    <t>13/7/2025</t>
  </si>
  <si>
    <t>35</t>
  </si>
  <si>
    <t>116</t>
  </si>
  <si>
    <t>15/7/2025</t>
  </si>
  <si>
    <t>118</t>
  </si>
  <si>
    <t>16/7/2025</t>
  </si>
  <si>
    <t>125</t>
  </si>
  <si>
    <t>129</t>
  </si>
  <si>
    <t>17/7/2025</t>
  </si>
  <si>
    <t>127</t>
  </si>
  <si>
    <t>90</t>
  </si>
  <si>
    <t>126</t>
  </si>
  <si>
    <t>18/7/2025</t>
  </si>
  <si>
    <t>36</t>
  </si>
  <si>
    <t>21/7/2025</t>
  </si>
  <si>
    <t>24/7/2025</t>
  </si>
  <si>
    <t>132</t>
  </si>
  <si>
    <t>38</t>
  </si>
  <si>
    <t>25/7/2025</t>
  </si>
  <si>
    <t>139</t>
  </si>
  <si>
    <t>29/7/2025</t>
  </si>
  <si>
    <t>096</t>
  </si>
  <si>
    <t>30/7/2025</t>
  </si>
  <si>
    <t>130</t>
  </si>
  <si>
    <t>128</t>
  </si>
  <si>
    <t>143</t>
  </si>
  <si>
    <t>31/7/2025</t>
  </si>
  <si>
    <t>48</t>
  </si>
  <si>
    <t>147</t>
  </si>
  <si>
    <t>077</t>
  </si>
  <si>
    <t>082</t>
  </si>
  <si>
    <t>085</t>
  </si>
  <si>
    <t>076</t>
  </si>
  <si>
    <t>07/7/2025</t>
  </si>
  <si>
    <t>050</t>
  </si>
  <si>
    <t>056</t>
  </si>
  <si>
    <t>040</t>
  </si>
  <si>
    <t>083</t>
  </si>
  <si>
    <t>084</t>
  </si>
  <si>
    <t>087</t>
  </si>
  <si>
    <t>23/7/2025</t>
  </si>
  <si>
    <t>061</t>
  </si>
  <si>
    <t>064</t>
  </si>
  <si>
    <t>066</t>
  </si>
  <si>
    <t>065</t>
  </si>
  <si>
    <t>067</t>
  </si>
  <si>
    <t>070</t>
  </si>
  <si>
    <t>093</t>
  </si>
  <si>
    <t>090</t>
  </si>
  <si>
    <t>133</t>
  </si>
  <si>
    <t>DO/05078</t>
  </si>
  <si>
    <t>DO/05119</t>
  </si>
  <si>
    <t>DO/05148</t>
  </si>
  <si>
    <t>DO/05175</t>
  </si>
  <si>
    <t>DO/05265</t>
  </si>
  <si>
    <t>DO/05273</t>
  </si>
  <si>
    <t>DO/05283</t>
  </si>
  <si>
    <t>DO/05284</t>
  </si>
  <si>
    <t>DO/05285</t>
  </si>
  <si>
    <t>DO/05287</t>
  </si>
  <si>
    <t>DO/05295</t>
  </si>
  <si>
    <t>DO/05324</t>
  </si>
  <si>
    <t>DO/05387</t>
  </si>
  <si>
    <t>DO/05544</t>
  </si>
  <si>
    <t>DO/05568</t>
  </si>
  <si>
    <t>DO/05570</t>
  </si>
  <si>
    <t>DO/05603</t>
  </si>
  <si>
    <t>DO/05604</t>
  </si>
  <si>
    <t>DO/05615</t>
  </si>
  <si>
    <t>DO/05634</t>
  </si>
  <si>
    <t>DO/05733</t>
  </si>
  <si>
    <t>DO/05734</t>
  </si>
  <si>
    <t>DO/05771</t>
  </si>
  <si>
    <t>DO/05865</t>
  </si>
  <si>
    <t>DO/05886</t>
  </si>
  <si>
    <t>DO/05915</t>
  </si>
  <si>
    <t>DO/05928</t>
  </si>
  <si>
    <t>DO/05931</t>
  </si>
  <si>
    <t>DO/05946</t>
  </si>
  <si>
    <t>DO/06080</t>
  </si>
  <si>
    <t>DO/06206</t>
  </si>
  <si>
    <t>DO/06209</t>
  </si>
  <si>
    <t>DO/06289</t>
  </si>
  <si>
    <t>DO/06416</t>
  </si>
  <si>
    <t>DO/06467</t>
  </si>
  <si>
    <t>DO/06468</t>
  </si>
  <si>
    <t>DO/06495</t>
  </si>
  <si>
    <t>DO/06585</t>
  </si>
  <si>
    <t>DO/06588</t>
  </si>
  <si>
    <t>MA/03322</t>
  </si>
  <si>
    <t>MA/03353</t>
  </si>
  <si>
    <t>MA/03392</t>
  </si>
  <si>
    <t>MA/03393</t>
  </si>
  <si>
    <t>MA/03478</t>
  </si>
  <si>
    <t>MA/03536</t>
  </si>
  <si>
    <t>MA/03591</t>
  </si>
  <si>
    <t>MA/03673</t>
  </si>
  <si>
    <t>MA/03861</t>
  </si>
  <si>
    <t>MA/03868</t>
  </si>
  <si>
    <t>MA/03870</t>
  </si>
  <si>
    <t>MA/03911</t>
  </si>
  <si>
    <t>MA/04120</t>
  </si>
  <si>
    <t>MA/04182</t>
  </si>
  <si>
    <t>MA/04187</t>
  </si>
  <si>
    <t>MA/04190</t>
  </si>
  <si>
    <t>MA/04194</t>
  </si>
  <si>
    <t>MA/04207</t>
  </si>
  <si>
    <t>MA/04217</t>
  </si>
  <si>
    <t>MA/04330</t>
  </si>
  <si>
    <t>MA/04489</t>
  </si>
  <si>
    <t>JARKA</t>
  </si>
  <si>
    <t>KENDRAPARA</t>
  </si>
  <si>
    <t>NAKHARA</t>
  </si>
  <si>
    <t>NIALI</t>
  </si>
  <si>
    <t>JAGATSINGHPUR</t>
  </si>
  <si>
    <t>PIPILI</t>
  </si>
  <si>
    <t>KERILO</t>
  </si>
  <si>
    <t>PATTAMUNDAI</t>
  </si>
  <si>
    <t>FAKIRPADA</t>
  </si>
  <si>
    <t>ITAMATI</t>
  </si>
  <si>
    <t>JATNI</t>
  </si>
  <si>
    <t>BORIKINA</t>
  </si>
  <si>
    <t>BALICHANDRAPUR</t>
  </si>
  <si>
    <t>KHURDA</t>
  </si>
  <si>
    <t>BALIPATANA</t>
  </si>
  <si>
    <t>CHANDPUR</t>
  </si>
  <si>
    <t>KAMAKHYANAGAR</t>
  </si>
  <si>
    <t>BHUBAN</t>
  </si>
  <si>
    <t>PURI</t>
  </si>
  <si>
    <t>BALASORE</t>
  </si>
  <si>
    <t>JALESWAR</t>
  </si>
  <si>
    <t>BALIAPAL</t>
  </si>
  <si>
    <t>BORIGUMMA</t>
  </si>
  <si>
    <t>CHANDANESWAR</t>
  </si>
  <si>
    <t>REMUNA</t>
  </si>
  <si>
    <t>PADMAPUR</t>
  </si>
  <si>
    <t>CHHATRAPUR</t>
  </si>
  <si>
    <t>KARANJIA</t>
  </si>
  <si>
    <t>PHULBANI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</si>
  <si>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</si>
  <si>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</si>
  <si>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</si>
  <si>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</si>
  <si>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</si>
  <si>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</si>
  <si>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</si>
  <si>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</si>
  <si>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</si>
  <si>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</si>
  <si>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</si>
  <si>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DD.CH.</t>
  </si>
  <si>
    <t>LR.CH.</t>
  </si>
  <si>
    <t>AMOUNT</t>
  </si>
  <si>
    <t>GST to be paid by Consignor under Reverse Charge Mechanism (RCM) as per GST</t>
  </si>
  <si>
    <t>Thanking you for your business.
PRAGATI LOGISTICS</t>
  </si>
  <si>
    <t>Declaration � Kindly verify and confirm before 08/20/2025 00:00:00</t>
  </si>
  <si>
    <t>Invoice
PRAGATI LOGISTICS,SAMANTA SAHI KHUNTIA LANE,8984191006
GST :21AGHPB9356M1Z9</t>
  </si>
  <si>
    <t xml:space="preserve">TO, 
A B AGENCIES
Address:(8480307408)    MAHATAB ROAD,  ARUNODAYA MARKET, BADAMBADI, 753012,7008384407
GST No:21BAJPS9697B1ZC
</t>
  </si>
  <si>
    <t>(RUPEES TWENTY TWO THOUSAND SEVEN HUNDRED TWENTY SIX ONLY)</t>
  </si>
  <si>
    <t>Bill Date: 31/07/2025
Bill NO : 11300
Total Amount: 22726.00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</si>
</sst>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76200</xdr:rowOff>
    </xdr:from>
    <xdr:to>
      <xdr:col>7</xdr:col>
      <xdr:colOff>95250</xdr:colOff>
      <xdr:row>0</xdr:row>
      <xdr:rowOff>1025330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76200"/>
          <a:ext cx="4162424" cy="949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A%20B%20AGENCIES%20QUOTAT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JUNE%2025/A%20B%20AGENCIES%20JUN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C2" t="str">
            <v>ANANDPUR</v>
          </cell>
          <cell r="D2">
            <v>49</v>
          </cell>
          <cell r="E2">
            <v>34.700000000000003</v>
          </cell>
        </row>
        <row r="3">
          <cell r="C3" t="str">
            <v>ANGUL</v>
          </cell>
          <cell r="D3">
            <v>44.6</v>
          </cell>
          <cell r="E3">
            <v>29.2</v>
          </cell>
        </row>
        <row r="4">
          <cell r="C4" t="str">
            <v>ATHAGARH</v>
          </cell>
          <cell r="D4">
            <v>40.200000000000003</v>
          </cell>
          <cell r="E4">
            <v>35</v>
          </cell>
        </row>
        <row r="5">
          <cell r="C5" t="str">
            <v>BADACHANA</v>
          </cell>
          <cell r="D5">
            <v>44.6</v>
          </cell>
        </row>
        <row r="6">
          <cell r="C6" t="str">
            <v>BADAMBA</v>
          </cell>
          <cell r="E6">
            <v>34.700000000000003</v>
          </cell>
        </row>
        <row r="7">
          <cell r="C7" t="str">
            <v>BAISINGA</v>
          </cell>
          <cell r="E7">
            <v>38</v>
          </cell>
        </row>
        <row r="8">
          <cell r="C8" t="str">
            <v>BALASORE</v>
          </cell>
          <cell r="D8">
            <v>49</v>
          </cell>
          <cell r="E8">
            <v>31.4</v>
          </cell>
        </row>
        <row r="9">
          <cell r="C9" t="str">
            <v>BALUGAON</v>
          </cell>
          <cell r="D9">
            <v>44.6</v>
          </cell>
          <cell r="E9">
            <v>32.5</v>
          </cell>
        </row>
        <row r="10">
          <cell r="C10" t="str">
            <v>BARANGA</v>
          </cell>
          <cell r="D10">
            <v>44.6</v>
          </cell>
          <cell r="E10">
            <v>25</v>
          </cell>
        </row>
        <row r="11">
          <cell r="C11" t="str">
            <v>BANAMALIPUR</v>
          </cell>
          <cell r="E11">
            <v>32.5</v>
          </cell>
        </row>
        <row r="12">
          <cell r="C12" t="str">
            <v>BARBIL</v>
          </cell>
          <cell r="E12">
            <v>60</v>
          </cell>
        </row>
        <row r="13">
          <cell r="C13" t="str">
            <v>BARIKPUR (BDK)</v>
          </cell>
          <cell r="D13">
            <v>71</v>
          </cell>
        </row>
        <row r="14">
          <cell r="C14" t="str">
            <v>BARIPADA</v>
          </cell>
          <cell r="D14">
            <v>49</v>
          </cell>
          <cell r="E14">
            <v>34.700000000000003</v>
          </cell>
        </row>
        <row r="15">
          <cell r="C15" t="str">
            <v>BASUDEVPUR</v>
          </cell>
          <cell r="D15">
            <v>93</v>
          </cell>
          <cell r="E15">
            <v>43.5</v>
          </cell>
        </row>
        <row r="16">
          <cell r="C16" t="str">
            <v>BEGUNIA</v>
          </cell>
          <cell r="E16">
            <v>43.5</v>
          </cell>
        </row>
        <row r="17">
          <cell r="C17" t="str">
            <v>BERHAMPUR</v>
          </cell>
          <cell r="D17">
            <v>49</v>
          </cell>
          <cell r="E17">
            <v>31.4</v>
          </cell>
        </row>
        <row r="18">
          <cell r="C18" t="str">
            <v>BELAGUNTHA</v>
          </cell>
          <cell r="E18">
            <v>71</v>
          </cell>
        </row>
        <row r="19">
          <cell r="C19" t="str">
            <v>BHADRAK</v>
          </cell>
          <cell r="D19">
            <v>44.6</v>
          </cell>
          <cell r="E19">
            <v>31.4</v>
          </cell>
        </row>
        <row r="20">
          <cell r="C20" t="str">
            <v>BHANJANGAR</v>
          </cell>
          <cell r="D20">
            <v>104</v>
          </cell>
        </row>
        <row r="21">
          <cell r="C21" t="str">
            <v>BHAWANIPATNA</v>
          </cell>
          <cell r="E21">
            <v>65</v>
          </cell>
        </row>
        <row r="22">
          <cell r="C22" t="str">
            <v>BHUBAN</v>
          </cell>
          <cell r="E22">
            <v>38</v>
          </cell>
        </row>
        <row r="23">
          <cell r="C23" t="str">
            <v>BHUBANESWAR</v>
          </cell>
          <cell r="D23">
            <v>37.200000000000003</v>
          </cell>
          <cell r="E23">
            <v>19.600000000000001</v>
          </cell>
        </row>
        <row r="24">
          <cell r="C24" t="str">
            <v>BHUSAN</v>
          </cell>
          <cell r="E24">
            <v>29.2</v>
          </cell>
        </row>
        <row r="25">
          <cell r="C25" t="str">
            <v>BINJHARPUR</v>
          </cell>
          <cell r="E25">
            <v>38</v>
          </cell>
        </row>
        <row r="26">
          <cell r="C26" t="str">
            <v>BORIKINA</v>
          </cell>
          <cell r="D26">
            <v>60</v>
          </cell>
          <cell r="E26">
            <v>60</v>
          </cell>
        </row>
        <row r="27">
          <cell r="C27" t="str">
            <v>CHANDIKHOL</v>
          </cell>
          <cell r="D27">
            <v>71</v>
          </cell>
          <cell r="E27">
            <v>45</v>
          </cell>
        </row>
        <row r="28">
          <cell r="C28" t="str">
            <v>CHANDANESWAR</v>
          </cell>
          <cell r="E28">
            <v>82</v>
          </cell>
        </row>
        <row r="29">
          <cell r="C29" t="str">
            <v>CHADBALI</v>
          </cell>
          <cell r="E29">
            <v>40</v>
          </cell>
        </row>
        <row r="30">
          <cell r="C30" t="str">
            <v>CHARAMPA</v>
          </cell>
          <cell r="D30">
            <v>44.6</v>
          </cell>
          <cell r="E30">
            <v>33.6</v>
          </cell>
        </row>
        <row r="31">
          <cell r="C31" t="str">
            <v>CHHATIA</v>
          </cell>
          <cell r="D31">
            <v>65.5</v>
          </cell>
          <cell r="E31">
            <v>32.5</v>
          </cell>
        </row>
        <row r="32">
          <cell r="C32" t="str">
            <v>CHOUDWAR</v>
          </cell>
          <cell r="D32">
            <v>44.6</v>
          </cell>
          <cell r="E32">
            <v>27</v>
          </cell>
        </row>
        <row r="33">
          <cell r="C33" t="str">
            <v>CHHATRAPUR</v>
          </cell>
          <cell r="E33">
            <v>41</v>
          </cell>
        </row>
        <row r="34">
          <cell r="C34" t="str">
            <v>DARADAPATNA</v>
          </cell>
          <cell r="D34">
            <v>65</v>
          </cell>
          <cell r="E34">
            <v>65</v>
          </cell>
        </row>
        <row r="35">
          <cell r="C35" t="str">
            <v>DASPALLA</v>
          </cell>
          <cell r="E35">
            <v>60</v>
          </cell>
        </row>
        <row r="36">
          <cell r="C36" t="str">
            <v>DHENKANAL</v>
          </cell>
          <cell r="D36">
            <v>40.200000000000003</v>
          </cell>
          <cell r="E36">
            <v>27</v>
          </cell>
        </row>
        <row r="37">
          <cell r="C37" t="str">
            <v>DHIASAHI</v>
          </cell>
          <cell r="E37">
            <v>49</v>
          </cell>
        </row>
        <row r="38">
          <cell r="C38" t="str">
            <v>DHARAMGARH</v>
          </cell>
          <cell r="E38">
            <v>63</v>
          </cell>
        </row>
        <row r="39">
          <cell r="C39" t="str">
            <v>DIGAPAHANDI</v>
          </cell>
          <cell r="D39">
            <v>76.5</v>
          </cell>
          <cell r="E39">
            <v>51</v>
          </cell>
        </row>
        <row r="40">
          <cell r="C40" t="str">
            <v>DUBURI</v>
          </cell>
          <cell r="E40">
            <v>49</v>
          </cell>
        </row>
        <row r="41">
          <cell r="C41" t="str">
            <v>GELPUR</v>
          </cell>
          <cell r="D41">
            <v>44.6</v>
          </cell>
        </row>
        <row r="42">
          <cell r="C42" t="str">
            <v>HATADIHI</v>
          </cell>
          <cell r="E42">
            <v>50</v>
          </cell>
        </row>
        <row r="43">
          <cell r="C43" t="str">
            <v>ITAMATI</v>
          </cell>
          <cell r="D43">
            <v>44.6</v>
          </cell>
          <cell r="E43">
            <v>34.700000000000003</v>
          </cell>
        </row>
        <row r="44">
          <cell r="C44" t="str">
            <v>JAGATSINGHPUR</v>
          </cell>
          <cell r="D44">
            <v>44.6</v>
          </cell>
          <cell r="E44">
            <v>31.4</v>
          </cell>
        </row>
        <row r="45">
          <cell r="C45" t="str">
            <v>JAJPUR ROAD</v>
          </cell>
          <cell r="D45">
            <v>71</v>
          </cell>
          <cell r="E45">
            <v>29.2</v>
          </cell>
        </row>
        <row r="46">
          <cell r="C46" t="str">
            <v>JAJPUR TOWN</v>
          </cell>
          <cell r="D46">
            <v>49</v>
          </cell>
          <cell r="E46">
            <v>31.4</v>
          </cell>
        </row>
        <row r="47">
          <cell r="C47" t="str">
            <v>JALESWAR</v>
          </cell>
          <cell r="D47">
            <v>115</v>
          </cell>
          <cell r="E47">
            <v>40.200000000000003</v>
          </cell>
        </row>
        <row r="48">
          <cell r="C48" t="str">
            <v>JANHA</v>
          </cell>
          <cell r="D48">
            <v>75</v>
          </cell>
          <cell r="E48">
            <v>35</v>
          </cell>
        </row>
        <row r="49">
          <cell r="C49" t="str">
            <v>JARKA</v>
          </cell>
          <cell r="D49">
            <v>60</v>
          </cell>
          <cell r="E49">
            <v>31.4</v>
          </cell>
        </row>
        <row r="50">
          <cell r="C50" t="str">
            <v>JATAMUNDIA</v>
          </cell>
          <cell r="E50">
            <v>29.2</v>
          </cell>
        </row>
        <row r="51">
          <cell r="C51" t="str">
            <v>JASIPUR</v>
          </cell>
          <cell r="D51">
            <v>104</v>
          </cell>
        </row>
        <row r="52">
          <cell r="C52" t="str">
            <v>JATNI</v>
          </cell>
          <cell r="D52">
            <v>40.200000000000003</v>
          </cell>
          <cell r="E52">
            <v>29.2</v>
          </cell>
        </row>
        <row r="53">
          <cell r="C53" t="str">
            <v>JEYPORE</v>
          </cell>
          <cell r="D53">
            <v>85</v>
          </cell>
          <cell r="E53">
            <v>60</v>
          </cell>
        </row>
        <row r="54">
          <cell r="C54" t="str">
            <v>JODA</v>
          </cell>
          <cell r="E54">
            <v>60</v>
          </cell>
        </row>
        <row r="55">
          <cell r="C55" t="str">
            <v>JANAGARH</v>
          </cell>
          <cell r="E55">
            <v>75</v>
          </cell>
        </row>
        <row r="56">
          <cell r="C56" t="str">
            <v>JHARSUGUDA</v>
          </cell>
          <cell r="D56">
            <v>70</v>
          </cell>
        </row>
        <row r="57">
          <cell r="C57" t="str">
            <v>KANDUAPADA</v>
          </cell>
          <cell r="E57">
            <v>40</v>
          </cell>
        </row>
        <row r="58">
          <cell r="C58" t="str">
            <v>KAMAKHYANAGAR</v>
          </cell>
          <cell r="E58">
            <v>27</v>
          </cell>
        </row>
        <row r="59">
          <cell r="C59" t="str">
            <v>KANTABANJI</v>
          </cell>
          <cell r="E59">
            <v>63</v>
          </cell>
        </row>
        <row r="60">
          <cell r="C60" t="str">
            <v>KARANJIA</v>
          </cell>
          <cell r="D60">
            <v>104</v>
          </cell>
          <cell r="E60">
            <v>60</v>
          </cell>
        </row>
        <row r="61">
          <cell r="C61" t="str">
            <v>KENDRAPARA</v>
          </cell>
          <cell r="D61">
            <v>40.200000000000003</v>
          </cell>
          <cell r="E61">
            <v>29.2</v>
          </cell>
        </row>
        <row r="62">
          <cell r="C62" t="str">
            <v>KEONJHAR</v>
          </cell>
          <cell r="D62">
            <v>49</v>
          </cell>
          <cell r="E62">
            <v>34.700000000000003</v>
          </cell>
        </row>
        <row r="63">
          <cell r="C63" t="str">
            <v>KESHIPUR</v>
          </cell>
          <cell r="D63">
            <v>82</v>
          </cell>
        </row>
        <row r="64">
          <cell r="C64" t="str">
            <v>KESINGA</v>
          </cell>
          <cell r="D64">
            <v>75</v>
          </cell>
        </row>
        <row r="65">
          <cell r="C65" t="str">
            <v>KHAJURIAKATA</v>
          </cell>
          <cell r="D65">
            <v>50</v>
          </cell>
          <cell r="E65">
            <v>40</v>
          </cell>
        </row>
        <row r="66">
          <cell r="C66" t="str">
            <v>KHALARI</v>
          </cell>
          <cell r="E66">
            <v>29.2</v>
          </cell>
        </row>
        <row r="67">
          <cell r="C67" t="str">
            <v>KHALIKOT</v>
          </cell>
          <cell r="D67">
            <v>82</v>
          </cell>
        </row>
        <row r="68">
          <cell r="C68" t="str">
            <v>KHARIAR ROAD</v>
          </cell>
          <cell r="E68">
            <v>73</v>
          </cell>
        </row>
        <row r="69">
          <cell r="C69" t="str">
            <v>KHURDA</v>
          </cell>
          <cell r="D69">
            <v>44.6</v>
          </cell>
          <cell r="E69">
            <v>31.4</v>
          </cell>
        </row>
        <row r="70">
          <cell r="C70" t="str">
            <v>KORAPUT</v>
          </cell>
          <cell r="E70">
            <v>71</v>
          </cell>
        </row>
        <row r="71">
          <cell r="C71" t="str">
            <v>KUAKHIA</v>
          </cell>
          <cell r="D71">
            <v>49</v>
          </cell>
          <cell r="E71">
            <v>40.200000000000003</v>
          </cell>
        </row>
        <row r="72">
          <cell r="C72" t="str">
            <v>KULEILO</v>
          </cell>
          <cell r="D72">
            <v>40.200000000000003</v>
          </cell>
        </row>
        <row r="73">
          <cell r="C73" t="str">
            <v>MALKANGIRI</v>
          </cell>
          <cell r="E73">
            <v>93</v>
          </cell>
        </row>
        <row r="74">
          <cell r="C74" t="str">
            <v>NALCO</v>
          </cell>
          <cell r="E74">
            <v>29.2</v>
          </cell>
        </row>
        <row r="75">
          <cell r="C75" t="str">
            <v>NAYAGARH</v>
          </cell>
          <cell r="D75">
            <v>44.6</v>
          </cell>
          <cell r="E75">
            <v>34.700000000000003</v>
          </cell>
        </row>
        <row r="76">
          <cell r="C76" t="str">
            <v>NIALI</v>
          </cell>
          <cell r="E76">
            <v>38</v>
          </cell>
        </row>
        <row r="77">
          <cell r="C77" t="str">
            <v>NIMAPARA</v>
          </cell>
          <cell r="E77">
            <v>31.4</v>
          </cell>
        </row>
        <row r="78">
          <cell r="C78" t="str">
            <v>NISCHINTKOILI</v>
          </cell>
          <cell r="D78">
            <v>40.200000000000003</v>
          </cell>
          <cell r="E78">
            <v>29.2</v>
          </cell>
        </row>
        <row r="79">
          <cell r="C79" t="str">
            <v>PANIKOILI</v>
          </cell>
          <cell r="D79">
            <v>44.6</v>
          </cell>
          <cell r="E79">
            <v>29.2</v>
          </cell>
        </row>
        <row r="80">
          <cell r="C80" t="str">
            <v>PARADEEP</v>
          </cell>
          <cell r="D80">
            <v>44.6</v>
          </cell>
          <cell r="E80">
            <v>34.4</v>
          </cell>
        </row>
        <row r="81">
          <cell r="C81" t="str">
            <v>PATTAMUNDAI</v>
          </cell>
          <cell r="D81">
            <v>44.6</v>
          </cell>
          <cell r="E81">
            <v>29.2</v>
          </cell>
        </row>
        <row r="82">
          <cell r="C82" t="str">
            <v>PIPILI</v>
          </cell>
          <cell r="E82">
            <v>30</v>
          </cell>
        </row>
        <row r="83">
          <cell r="C83" t="str">
            <v>PARALAKHEMUNDI</v>
          </cell>
          <cell r="E83">
            <v>93</v>
          </cell>
        </row>
        <row r="84">
          <cell r="C84" t="str">
            <v>PHULBANI</v>
          </cell>
          <cell r="E84">
            <v>71</v>
          </cell>
        </row>
        <row r="85">
          <cell r="C85" t="str">
            <v>PIPILI</v>
          </cell>
          <cell r="E85">
            <v>43.5</v>
          </cell>
        </row>
        <row r="86">
          <cell r="C86" t="str">
            <v>PIRAHAT</v>
          </cell>
          <cell r="D86">
            <v>82</v>
          </cell>
        </row>
        <row r="87">
          <cell r="C87" t="str">
            <v>POLASARA</v>
          </cell>
          <cell r="E87">
            <v>65.5</v>
          </cell>
        </row>
        <row r="88">
          <cell r="C88" t="str">
            <v>PURI</v>
          </cell>
          <cell r="D88">
            <v>44.6</v>
          </cell>
          <cell r="E88">
            <v>31.4</v>
          </cell>
        </row>
        <row r="89">
          <cell r="C89" t="str">
            <v>PURUSOTTAMPUR</v>
          </cell>
          <cell r="D89">
            <v>82</v>
          </cell>
        </row>
        <row r="90">
          <cell r="C90" t="str">
            <v>RAHAMA</v>
          </cell>
          <cell r="D90">
            <v>44.6</v>
          </cell>
          <cell r="E90">
            <v>31.4</v>
          </cell>
        </row>
        <row r="91">
          <cell r="C91" t="str">
            <v>RAIRANGPUR</v>
          </cell>
          <cell r="D91">
            <v>104</v>
          </cell>
          <cell r="E91">
            <v>54.5</v>
          </cell>
        </row>
        <row r="92">
          <cell r="C92" t="str">
            <v>RAMBAG</v>
          </cell>
          <cell r="E92">
            <v>43.5</v>
          </cell>
        </row>
        <row r="93">
          <cell r="C93" t="str">
            <v>RAMBHA</v>
          </cell>
          <cell r="E93">
            <v>60</v>
          </cell>
        </row>
        <row r="94">
          <cell r="C94" t="str">
            <v>RAYAGADA</v>
          </cell>
          <cell r="E94">
            <v>115</v>
          </cell>
        </row>
        <row r="95">
          <cell r="C95" t="str">
            <v>ROURKELA</v>
          </cell>
          <cell r="D95">
            <v>70</v>
          </cell>
          <cell r="E95">
            <v>41</v>
          </cell>
        </row>
        <row r="96">
          <cell r="C96" t="str">
            <v>SALIPUR</v>
          </cell>
          <cell r="E96">
            <v>43.5</v>
          </cell>
        </row>
        <row r="97">
          <cell r="C97" t="str">
            <v>SAMBALPUR</v>
          </cell>
          <cell r="D97">
            <v>65</v>
          </cell>
          <cell r="E97">
            <v>40</v>
          </cell>
        </row>
        <row r="98">
          <cell r="C98" t="str">
            <v>SARALA ROAD</v>
          </cell>
          <cell r="D98">
            <v>44.6</v>
          </cell>
        </row>
        <row r="99">
          <cell r="C99" t="str">
            <v>SERAGADA</v>
          </cell>
          <cell r="E99">
            <v>49</v>
          </cell>
        </row>
        <row r="100">
          <cell r="C100" t="str">
            <v>SORO</v>
          </cell>
          <cell r="D100">
            <v>49</v>
          </cell>
          <cell r="E100">
            <v>34.700000000000003</v>
          </cell>
        </row>
        <row r="101">
          <cell r="C101" t="str">
            <v>SORADA</v>
          </cell>
          <cell r="E101">
            <v>71</v>
          </cell>
        </row>
        <row r="102">
          <cell r="C102" t="str">
            <v>TALCHER</v>
          </cell>
          <cell r="D102">
            <v>44.6</v>
          </cell>
          <cell r="E102">
            <v>29.2</v>
          </cell>
        </row>
        <row r="103">
          <cell r="C103" t="str">
            <v>UDALA</v>
          </cell>
          <cell r="E103">
            <v>71</v>
          </cell>
        </row>
        <row r="104">
          <cell r="C104" t="str">
            <v>UTTARA</v>
          </cell>
          <cell r="E104">
            <v>29.2</v>
          </cell>
        </row>
        <row r="105">
          <cell r="C105" t="str">
            <v>G UDAYAGIRI</v>
          </cell>
          <cell r="E105">
            <v>90</v>
          </cell>
        </row>
        <row r="122">
          <cell r="C122" t="str">
            <v>PURI</v>
          </cell>
          <cell r="D122">
            <v>35</v>
          </cell>
        </row>
        <row r="123">
          <cell r="C123" t="str">
            <v>ANGUL</v>
          </cell>
          <cell r="D123">
            <v>32</v>
          </cell>
        </row>
        <row r="124">
          <cell r="C124" t="str">
            <v>BALASORE</v>
          </cell>
          <cell r="D124">
            <v>31.4</v>
          </cell>
        </row>
        <row r="125">
          <cell r="C125" t="str">
            <v>KENDRAPARA</v>
          </cell>
          <cell r="D125">
            <v>60</v>
          </cell>
        </row>
        <row r="126">
          <cell r="C126" t="str">
            <v>DHENKANAL</v>
          </cell>
          <cell r="D126">
            <v>32</v>
          </cell>
        </row>
        <row r="127">
          <cell r="C127" t="str">
            <v>CHANDAPUR</v>
          </cell>
          <cell r="D127">
            <v>37</v>
          </cell>
        </row>
        <row r="128">
          <cell r="C128" t="str">
            <v>BORIKINA</v>
          </cell>
          <cell r="D128">
            <v>60</v>
          </cell>
        </row>
        <row r="129">
          <cell r="C129" t="str">
            <v>KENDRAPARA</v>
          </cell>
          <cell r="D129">
            <v>40.200000000000003</v>
          </cell>
        </row>
        <row r="130">
          <cell r="C130" t="str">
            <v>ROURKELA</v>
          </cell>
          <cell r="D130">
            <v>41</v>
          </cell>
        </row>
        <row r="131">
          <cell r="C131" t="str">
            <v>BALASORE</v>
          </cell>
          <cell r="D131">
            <v>31.4</v>
          </cell>
        </row>
        <row r="132">
          <cell r="C132" t="str">
            <v>BORIKINA</v>
          </cell>
          <cell r="D132">
            <v>60</v>
          </cell>
        </row>
        <row r="133">
          <cell r="C133" t="str">
            <v>JAJPUR ROAD</v>
          </cell>
          <cell r="D133">
            <v>29.2</v>
          </cell>
        </row>
        <row r="134">
          <cell r="C134" t="str">
            <v>BALASORE</v>
          </cell>
          <cell r="D134">
            <v>31.4</v>
          </cell>
        </row>
        <row r="135">
          <cell r="C135" t="str">
            <v>SORO</v>
          </cell>
          <cell r="D135">
            <v>34.700000000000003</v>
          </cell>
        </row>
        <row r="136">
          <cell r="C136" t="str">
            <v>PIPILI</v>
          </cell>
          <cell r="D136">
            <v>29.2</v>
          </cell>
        </row>
        <row r="137">
          <cell r="C137" t="str">
            <v>JAJPUR TOWN</v>
          </cell>
          <cell r="D137">
            <v>31.4</v>
          </cell>
        </row>
        <row r="138">
          <cell r="C138" t="str">
            <v>KUAKHIA</v>
          </cell>
          <cell r="D138">
            <v>40.200000000000003</v>
          </cell>
        </row>
        <row r="139">
          <cell r="C139" t="str">
            <v>KALUPADA GHAT</v>
          </cell>
          <cell r="D139">
            <v>40</v>
          </cell>
        </row>
        <row r="140">
          <cell r="C140" t="str">
            <v>ROURKELA</v>
          </cell>
          <cell r="D140">
            <v>41</v>
          </cell>
        </row>
        <row r="141">
          <cell r="C141" t="str">
            <v>PURI</v>
          </cell>
          <cell r="D141">
            <v>35</v>
          </cell>
        </row>
        <row r="142">
          <cell r="C142" t="str">
            <v>JAGATSINGHPUR</v>
          </cell>
          <cell r="D142">
            <v>31.4</v>
          </cell>
        </row>
        <row r="143">
          <cell r="C143" t="str">
            <v>JALESWAR</v>
          </cell>
          <cell r="D143">
            <v>40.200000000000003</v>
          </cell>
        </row>
        <row r="144">
          <cell r="C144" t="str">
            <v>BERHAMPUR</v>
          </cell>
          <cell r="D144">
            <v>31.4</v>
          </cell>
        </row>
        <row r="145">
          <cell r="C145" t="str">
            <v>BETANATI</v>
          </cell>
          <cell r="D145">
            <v>60</v>
          </cell>
        </row>
        <row r="146">
          <cell r="C146" t="str">
            <v>BALASORE</v>
          </cell>
          <cell r="D146">
            <v>31.4</v>
          </cell>
        </row>
        <row r="147">
          <cell r="C147" t="str">
            <v>BERHAMPUR</v>
          </cell>
          <cell r="D147">
            <v>31.4</v>
          </cell>
        </row>
        <row r="148">
          <cell r="C148" t="str">
            <v>JAJPUR ROAD</v>
          </cell>
          <cell r="D148">
            <v>29.2</v>
          </cell>
        </row>
        <row r="149">
          <cell r="C149" t="str">
            <v>NAYAGARH</v>
          </cell>
          <cell r="D149">
            <v>34.700000000000003</v>
          </cell>
        </row>
        <row r="150">
          <cell r="C150" t="str">
            <v>DHENKANAL</v>
          </cell>
          <cell r="D150">
            <v>32</v>
          </cell>
        </row>
        <row r="151">
          <cell r="C151" t="str">
            <v>KERILO</v>
          </cell>
          <cell r="D151">
            <v>60</v>
          </cell>
        </row>
        <row r="152">
          <cell r="C152" t="str">
            <v>BHADRAK</v>
          </cell>
          <cell r="D152">
            <v>37</v>
          </cell>
        </row>
        <row r="153">
          <cell r="C153" t="str">
            <v>ROURKELA</v>
          </cell>
          <cell r="D153">
            <v>41</v>
          </cell>
        </row>
        <row r="154">
          <cell r="C154" t="str">
            <v>KHURDA</v>
          </cell>
          <cell r="D154">
            <v>31.4</v>
          </cell>
        </row>
        <row r="155">
          <cell r="C155" t="str">
            <v>ROURKELA</v>
          </cell>
          <cell r="D155">
            <v>41</v>
          </cell>
        </row>
        <row r="156">
          <cell r="C156" t="str">
            <v>KENDRAPARA</v>
          </cell>
          <cell r="D156">
            <v>60</v>
          </cell>
        </row>
        <row r="157">
          <cell r="C157" t="str">
            <v>PURI</v>
          </cell>
          <cell r="D157">
            <v>35</v>
          </cell>
        </row>
        <row r="158">
          <cell r="C158" t="str">
            <v>PURI</v>
          </cell>
          <cell r="D158">
            <v>35</v>
          </cell>
        </row>
        <row r="159">
          <cell r="C159" t="str">
            <v>NIALI</v>
          </cell>
          <cell r="D159">
            <v>50</v>
          </cell>
        </row>
        <row r="160">
          <cell r="C160" t="str">
            <v>BALASORE</v>
          </cell>
          <cell r="D160">
            <v>31.4</v>
          </cell>
        </row>
        <row r="161">
          <cell r="C161" t="str">
            <v>PURI</v>
          </cell>
          <cell r="D161">
            <v>35</v>
          </cell>
        </row>
        <row r="162">
          <cell r="C162" t="str">
            <v>BHADRAK</v>
          </cell>
          <cell r="D162">
            <v>37</v>
          </cell>
        </row>
        <row r="163">
          <cell r="C163" t="str">
            <v>ROURKELA</v>
          </cell>
          <cell r="D163">
            <v>41</v>
          </cell>
        </row>
        <row r="164">
          <cell r="C164" t="str">
            <v>ROURKELA</v>
          </cell>
          <cell r="D164">
            <v>41</v>
          </cell>
        </row>
        <row r="165">
          <cell r="C165" t="str">
            <v>KENDRAPARA</v>
          </cell>
          <cell r="D165">
            <v>40.200000000000003</v>
          </cell>
        </row>
        <row r="166">
          <cell r="C166" t="str">
            <v>ODAGAON</v>
          </cell>
          <cell r="D166">
            <v>32</v>
          </cell>
        </row>
        <row r="167">
          <cell r="C167" t="str">
            <v>BARIPADA</v>
          </cell>
          <cell r="D167">
            <v>34.700000000000003</v>
          </cell>
        </row>
        <row r="168">
          <cell r="C168" t="str">
            <v>JHARSUGUDA</v>
          </cell>
          <cell r="D168">
            <v>70</v>
          </cell>
        </row>
        <row r="169">
          <cell r="C169" t="str">
            <v>PURI</v>
          </cell>
          <cell r="D169">
            <v>35</v>
          </cell>
        </row>
        <row r="170">
          <cell r="C170" t="str">
            <v>TALCHER</v>
          </cell>
          <cell r="D170">
            <v>30</v>
          </cell>
        </row>
        <row r="171">
          <cell r="C171" t="str">
            <v>PURI</v>
          </cell>
          <cell r="D171">
            <v>35</v>
          </cell>
        </row>
        <row r="172">
          <cell r="C172" t="str">
            <v>PATTAMUNDAI</v>
          </cell>
          <cell r="D172">
            <v>60</v>
          </cell>
        </row>
        <row r="173">
          <cell r="C173" t="str">
            <v>KENDRAPARA</v>
          </cell>
          <cell r="D173">
            <v>40.200000000000003</v>
          </cell>
        </row>
        <row r="174">
          <cell r="C174" t="str">
            <v>KEONJHAR</v>
          </cell>
          <cell r="D174">
            <v>34.700000000000003</v>
          </cell>
        </row>
        <row r="175">
          <cell r="C175" t="str">
            <v>KAMAKHYANAGAR</v>
          </cell>
          <cell r="D175">
            <v>39</v>
          </cell>
        </row>
        <row r="176">
          <cell r="C176" t="str">
            <v>KENDRAPARA</v>
          </cell>
          <cell r="D176">
            <v>60</v>
          </cell>
        </row>
        <row r="177">
          <cell r="C177" t="str">
            <v>KENDRAPARA</v>
          </cell>
          <cell r="D177">
            <v>40.200000000000003</v>
          </cell>
        </row>
        <row r="178">
          <cell r="C178" t="str">
            <v>BALIAPAL</v>
          </cell>
          <cell r="D178">
            <v>27</v>
          </cell>
        </row>
        <row r="179">
          <cell r="C179" t="str">
            <v>BALASORE</v>
          </cell>
          <cell r="D179">
            <v>31.4</v>
          </cell>
        </row>
        <row r="180">
          <cell r="C180" t="str">
            <v>ANGUL</v>
          </cell>
          <cell r="D180">
            <v>32</v>
          </cell>
        </row>
        <row r="181">
          <cell r="C181" t="str">
            <v>PURI</v>
          </cell>
          <cell r="D181">
            <v>35</v>
          </cell>
        </row>
        <row r="182">
          <cell r="C182" t="str">
            <v>BORIKINA</v>
          </cell>
          <cell r="D182">
            <v>60</v>
          </cell>
        </row>
        <row r="183">
          <cell r="C183" t="str">
            <v>JAJPUR TOWN</v>
          </cell>
          <cell r="D183">
            <v>60</v>
          </cell>
        </row>
        <row r="184">
          <cell r="C184" t="str">
            <v>PARADEEP</v>
          </cell>
          <cell r="D184">
            <v>60</v>
          </cell>
        </row>
        <row r="185">
          <cell r="C185" t="str">
            <v>PURI</v>
          </cell>
          <cell r="D185">
            <v>35</v>
          </cell>
        </row>
        <row r="186">
          <cell r="C186" t="str">
            <v>ANGUL</v>
          </cell>
          <cell r="D186">
            <v>32</v>
          </cell>
        </row>
        <row r="187">
          <cell r="C187" t="str">
            <v>ATHAGARH</v>
          </cell>
          <cell r="D187">
            <v>35</v>
          </cell>
        </row>
        <row r="188">
          <cell r="C188" t="str">
            <v>ANGUL</v>
          </cell>
          <cell r="D188">
            <v>32</v>
          </cell>
        </row>
        <row r="189">
          <cell r="C189" t="str">
            <v>JATNI</v>
          </cell>
          <cell r="D189">
            <v>40.200000000000003</v>
          </cell>
        </row>
        <row r="190">
          <cell r="C190" t="str">
            <v>BALASORE</v>
          </cell>
          <cell r="D190">
            <v>31.4</v>
          </cell>
        </row>
        <row r="191">
          <cell r="C191" t="str">
            <v>BALASORE</v>
          </cell>
          <cell r="D191">
            <v>31.4</v>
          </cell>
        </row>
        <row r="192">
          <cell r="C192" t="str">
            <v>BALASORE</v>
          </cell>
          <cell r="D192">
            <v>31.4</v>
          </cell>
        </row>
        <row r="193">
          <cell r="C193" t="str">
            <v>BALASORE</v>
          </cell>
          <cell r="D193">
            <v>31.4</v>
          </cell>
        </row>
        <row r="194">
          <cell r="C194" t="str">
            <v>JEYPORE</v>
          </cell>
          <cell r="D194">
            <v>60</v>
          </cell>
        </row>
        <row r="195">
          <cell r="C195" t="str">
            <v>ANGUL</v>
          </cell>
          <cell r="D195">
            <v>32</v>
          </cell>
        </row>
        <row r="196">
          <cell r="C196" t="str">
            <v>BALASORE</v>
          </cell>
          <cell r="D196">
            <v>31.4</v>
          </cell>
        </row>
        <row r="197">
          <cell r="C197" t="str">
            <v>PATTAMUNDAI</v>
          </cell>
          <cell r="D197">
            <v>44.6</v>
          </cell>
        </row>
        <row r="198">
          <cell r="C198" t="str">
            <v>TALCHER</v>
          </cell>
          <cell r="D198">
            <v>30</v>
          </cell>
        </row>
        <row r="199">
          <cell r="C199" t="str">
            <v>KERILO</v>
          </cell>
          <cell r="D199">
            <v>40.479999999999997</v>
          </cell>
        </row>
        <row r="200">
          <cell r="C200" t="str">
            <v>NAYAGARH</v>
          </cell>
          <cell r="D200">
            <v>34.700000000000003</v>
          </cell>
        </row>
        <row r="201">
          <cell r="C201" t="str">
            <v>JATNI</v>
          </cell>
          <cell r="D201">
            <v>40.200000000000003</v>
          </cell>
        </row>
        <row r="202">
          <cell r="C202" t="str">
            <v>BHADRAK</v>
          </cell>
          <cell r="D202">
            <v>37</v>
          </cell>
        </row>
        <row r="203">
          <cell r="C203" t="str">
            <v>BALASORE</v>
          </cell>
          <cell r="D203">
            <v>31.4</v>
          </cell>
        </row>
        <row r="204">
          <cell r="C204" t="str">
            <v>BHADRAK</v>
          </cell>
          <cell r="D204">
            <v>37</v>
          </cell>
        </row>
        <row r="205">
          <cell r="C205" t="str">
            <v>BARIPADA</v>
          </cell>
          <cell r="D205">
            <v>34.700000000000003</v>
          </cell>
        </row>
        <row r="206">
          <cell r="C206" t="str">
            <v>BERHAMPUR</v>
          </cell>
          <cell r="D206">
            <v>31.4</v>
          </cell>
        </row>
        <row r="207">
          <cell r="C207" t="str">
            <v>KENDRAPARA</v>
          </cell>
          <cell r="D207">
            <v>40.200000000000003</v>
          </cell>
        </row>
        <row r="208">
          <cell r="C208" t="str">
            <v>PURI</v>
          </cell>
          <cell r="D208">
            <v>35</v>
          </cell>
        </row>
        <row r="209">
          <cell r="C209" t="str">
            <v>PURI</v>
          </cell>
          <cell r="D209">
            <v>35</v>
          </cell>
        </row>
        <row r="210">
          <cell r="C210" t="str">
            <v>JAJPUR TOWN</v>
          </cell>
          <cell r="D210">
            <v>31.4</v>
          </cell>
        </row>
        <row r="211">
          <cell r="C211" t="str">
            <v>JAJPUR ROAD</v>
          </cell>
          <cell r="D211">
            <v>29.2</v>
          </cell>
        </row>
        <row r="212">
          <cell r="C212" t="str">
            <v>BERHAMPUR</v>
          </cell>
          <cell r="D212">
            <v>31.4</v>
          </cell>
        </row>
        <row r="213">
          <cell r="C213" t="str">
            <v>BALIAPAL</v>
          </cell>
          <cell r="D213">
            <v>27</v>
          </cell>
        </row>
        <row r="214">
          <cell r="C214" t="str">
            <v>BETANATI</v>
          </cell>
          <cell r="D214">
            <v>60</v>
          </cell>
        </row>
        <row r="215">
          <cell r="C215" t="str">
            <v>CHARICHHAK</v>
          </cell>
          <cell r="D215">
            <v>37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15">
          <cell r="F15" t="str">
            <v>KENDRAPARA</v>
          </cell>
          <cell r="G15" t="str">
            <v>AGARBATTI</v>
          </cell>
          <cell r="H15">
            <v>12</v>
          </cell>
          <cell r="I15">
            <v>40.200000000000003</v>
          </cell>
        </row>
        <row r="16">
          <cell r="F16" t="str">
            <v>KENDRAPARA</v>
          </cell>
          <cell r="G16" t="str">
            <v>COSMETICS</v>
          </cell>
          <cell r="H16">
            <v>3</v>
          </cell>
          <cell r="I16">
            <v>40.200000000000003</v>
          </cell>
        </row>
        <row r="17">
          <cell r="F17" t="str">
            <v>BALICHANDRAPUR</v>
          </cell>
          <cell r="G17" t="str">
            <v>AGARBATTI</v>
          </cell>
          <cell r="H17">
            <v>4</v>
          </cell>
          <cell r="I17">
            <v>50</v>
          </cell>
        </row>
        <row r="18">
          <cell r="F18" t="str">
            <v>KARANJIA</v>
          </cell>
          <cell r="G18" t="str">
            <v>COSMETICS</v>
          </cell>
          <cell r="H18">
            <v>2</v>
          </cell>
          <cell r="I18">
            <v>60</v>
          </cell>
        </row>
        <row r="19">
          <cell r="F19" t="str">
            <v>KERILO</v>
          </cell>
          <cell r="G19" t="str">
            <v>COSMETICS</v>
          </cell>
          <cell r="H19">
            <v>8</v>
          </cell>
          <cell r="I19">
            <v>60</v>
          </cell>
        </row>
        <row r="20">
          <cell r="F20" t="str">
            <v>DHENKANAL</v>
          </cell>
          <cell r="G20" t="str">
            <v>AGARBATTI</v>
          </cell>
          <cell r="H20">
            <v>3</v>
          </cell>
          <cell r="I20">
            <v>40.200000000000003</v>
          </cell>
        </row>
        <row r="21">
          <cell r="F21" t="str">
            <v>BHUBAN</v>
          </cell>
          <cell r="G21" t="str">
            <v>COSMETICS</v>
          </cell>
          <cell r="H21">
            <v>6</v>
          </cell>
          <cell r="I21">
            <v>38</v>
          </cell>
        </row>
        <row r="22">
          <cell r="F22" t="str">
            <v>JARKA</v>
          </cell>
          <cell r="G22" t="str">
            <v>COSMETICS</v>
          </cell>
          <cell r="H22">
            <v>4</v>
          </cell>
          <cell r="I22">
            <v>31.4</v>
          </cell>
        </row>
        <row r="23">
          <cell r="F23" t="str">
            <v>BALIAPAL</v>
          </cell>
          <cell r="G23" t="str">
            <v>COSMETICS</v>
          </cell>
          <cell r="H23">
            <v>4</v>
          </cell>
          <cell r="I23">
            <v>27</v>
          </cell>
        </row>
        <row r="24">
          <cell r="F24" t="str">
            <v>BINJHARPUR</v>
          </cell>
          <cell r="G24" t="str">
            <v>COSMETICS</v>
          </cell>
          <cell r="H24">
            <v>3</v>
          </cell>
          <cell r="I24">
            <v>38</v>
          </cell>
        </row>
        <row r="25">
          <cell r="F25" t="str">
            <v>REMUNA</v>
          </cell>
          <cell r="G25" t="str">
            <v>MOUTH FRESHENER</v>
          </cell>
          <cell r="H25">
            <v>14</v>
          </cell>
          <cell r="I25">
            <v>50</v>
          </cell>
        </row>
        <row r="26">
          <cell r="F26" t="str">
            <v>BALIPATANA</v>
          </cell>
          <cell r="G26" t="str">
            <v>COSMETICS</v>
          </cell>
          <cell r="H26">
            <v>3</v>
          </cell>
          <cell r="I26">
            <v>38</v>
          </cell>
        </row>
        <row r="27">
          <cell r="F27" t="str">
            <v>BHUBAN</v>
          </cell>
          <cell r="G27" t="str">
            <v>COSMETICS</v>
          </cell>
          <cell r="H27">
            <v>2</v>
          </cell>
          <cell r="I27">
            <v>38</v>
          </cell>
        </row>
        <row r="28">
          <cell r="F28" t="str">
            <v>KHURDA</v>
          </cell>
          <cell r="G28" t="str">
            <v>AGARBATTI</v>
          </cell>
          <cell r="H28">
            <v>8</v>
          </cell>
          <cell r="I28">
            <v>44.6</v>
          </cell>
        </row>
        <row r="29">
          <cell r="F29" t="str">
            <v>BORIKINA</v>
          </cell>
          <cell r="G29" t="str">
            <v>AGARBATTI</v>
          </cell>
          <cell r="H29">
            <v>22</v>
          </cell>
          <cell r="I29">
            <v>60</v>
          </cell>
        </row>
        <row r="30">
          <cell r="F30" t="str">
            <v>KENDRAPARA</v>
          </cell>
          <cell r="G30" t="str">
            <v>AGARBATTI</v>
          </cell>
          <cell r="H30">
            <v>19</v>
          </cell>
          <cell r="I30">
            <v>40.200000000000003</v>
          </cell>
        </row>
        <row r="31">
          <cell r="F31" t="str">
            <v>KERILO</v>
          </cell>
          <cell r="G31" t="str">
            <v>AGARBATTI</v>
          </cell>
          <cell r="H31">
            <v>5</v>
          </cell>
          <cell r="I31">
            <v>60</v>
          </cell>
        </row>
        <row r="32">
          <cell r="F32" t="str">
            <v>KERILO</v>
          </cell>
          <cell r="G32" t="str">
            <v>AGARBATTI</v>
          </cell>
          <cell r="H32">
            <v>5</v>
          </cell>
          <cell r="I32">
            <v>60</v>
          </cell>
        </row>
        <row r="33">
          <cell r="F33" t="str">
            <v>KERILO</v>
          </cell>
          <cell r="G33" t="str">
            <v>AGARBATTI</v>
          </cell>
          <cell r="H33">
            <v>3</v>
          </cell>
          <cell r="I33">
            <v>60</v>
          </cell>
        </row>
        <row r="34">
          <cell r="F34" t="str">
            <v>KERILO</v>
          </cell>
          <cell r="G34" t="str">
            <v>COSMETICS</v>
          </cell>
          <cell r="H34">
            <v>16</v>
          </cell>
          <cell r="I34">
            <v>60</v>
          </cell>
        </row>
        <row r="35">
          <cell r="F35" t="str">
            <v>PATTAMUNDAI</v>
          </cell>
          <cell r="G35" t="str">
            <v>COSMETICS</v>
          </cell>
          <cell r="H35">
            <v>6</v>
          </cell>
          <cell r="I35">
            <v>29.2</v>
          </cell>
        </row>
        <row r="36">
          <cell r="F36" t="str">
            <v>NAKHARA</v>
          </cell>
          <cell r="G36" t="str">
            <v>COSMETICS</v>
          </cell>
          <cell r="H36">
            <v>1</v>
          </cell>
          <cell r="I36">
            <v>31.4</v>
          </cell>
        </row>
        <row r="37">
          <cell r="F37" t="str">
            <v>RAHAMA</v>
          </cell>
          <cell r="G37" t="str">
            <v>COSMETICS</v>
          </cell>
          <cell r="H37">
            <v>4</v>
          </cell>
          <cell r="I37">
            <v>31.4</v>
          </cell>
        </row>
        <row r="38">
          <cell r="F38" t="str">
            <v>PIPILI</v>
          </cell>
          <cell r="G38" t="str">
            <v>AGARBATTI</v>
          </cell>
          <cell r="H38">
            <v>3</v>
          </cell>
          <cell r="I38">
            <v>44.6</v>
          </cell>
        </row>
        <row r="39">
          <cell r="F39" t="str">
            <v>BALASORE</v>
          </cell>
          <cell r="G39" t="str">
            <v>COSMETICS</v>
          </cell>
          <cell r="H39">
            <v>4</v>
          </cell>
          <cell r="I39">
            <v>31.4</v>
          </cell>
        </row>
        <row r="40">
          <cell r="F40" t="str">
            <v>PARADEEP</v>
          </cell>
          <cell r="G40" t="str">
            <v>AGARBATTI</v>
          </cell>
          <cell r="H40">
            <v>10</v>
          </cell>
          <cell r="I40">
            <v>44.6</v>
          </cell>
        </row>
        <row r="41">
          <cell r="F41" t="str">
            <v>NIMAPARA</v>
          </cell>
          <cell r="G41" t="str">
            <v>COSMETICS</v>
          </cell>
          <cell r="H41">
            <v>2</v>
          </cell>
          <cell r="I41">
            <v>31.4</v>
          </cell>
        </row>
        <row r="42">
          <cell r="F42" t="str">
            <v>SORO</v>
          </cell>
          <cell r="G42" t="str">
            <v>COSMETICS</v>
          </cell>
          <cell r="H42">
            <v>2</v>
          </cell>
          <cell r="I42">
            <v>34.700000000000003</v>
          </cell>
        </row>
        <row r="43">
          <cell r="F43" t="str">
            <v>BALASORE</v>
          </cell>
          <cell r="G43" t="str">
            <v>COSMETICS</v>
          </cell>
          <cell r="H43">
            <v>5</v>
          </cell>
          <cell r="I43">
            <v>31.4</v>
          </cell>
        </row>
        <row r="44">
          <cell r="F44" t="str">
            <v>BALASORE</v>
          </cell>
          <cell r="G44" t="str">
            <v>COSMETICS</v>
          </cell>
          <cell r="H44">
            <v>13</v>
          </cell>
          <cell r="I44">
            <v>31.4</v>
          </cell>
        </row>
        <row r="45">
          <cell r="F45" t="str">
            <v>PATTAMUNDAI</v>
          </cell>
          <cell r="G45" t="str">
            <v>COSMETICS</v>
          </cell>
          <cell r="H45">
            <v>9</v>
          </cell>
          <cell r="I45">
            <v>29.2</v>
          </cell>
        </row>
        <row r="46">
          <cell r="F46" t="str">
            <v>PARADEEP</v>
          </cell>
          <cell r="G46" t="str">
            <v>AGARBATTI</v>
          </cell>
          <cell r="H46">
            <v>10</v>
          </cell>
          <cell r="I46">
            <v>44.6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tabSelected="1" topLeftCell="A13" workbookViewId="0">
      <selection activeCell="R32" sqref="R32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28515625" customWidth="1"/>
    <col min="7" max="7" width="11.5703125" style="1" customWidth="1"/>
    <col min="8" max="8" width="5.42578125" bestFit="1" customWidth="1"/>
    <col min="9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187</v>
      </c>
      <c r="J1" s="15"/>
      <c r="K1" s="15"/>
      <c r="L1" s="15"/>
      <c r="M1" s="15"/>
    </row>
    <row r="2" spans="1:13" s="1" customFormat="1" ht="84" customHeight="1">
      <c r="A2" s="12" t="s">
        <v>188</v>
      </c>
      <c r="B2" s="13"/>
      <c r="C2" s="13"/>
      <c r="D2" s="13"/>
      <c r="E2" s="13"/>
      <c r="F2" s="13"/>
      <c r="G2" s="13"/>
      <c r="H2" s="14"/>
      <c r="I2" s="15" t="s">
        <v>190</v>
      </c>
      <c r="J2" s="15"/>
      <c r="K2" s="15"/>
      <c r="L2" s="15"/>
      <c r="M2" s="15"/>
    </row>
    <row r="3" spans="1:13" s="6" customFormat="1">
      <c r="A3" s="5" t="s">
        <v>171</v>
      </c>
      <c r="B3" s="5" t="s">
        <v>172</v>
      </c>
      <c r="C3" s="5" t="s">
        <v>173</v>
      </c>
      <c r="D3" s="5" t="s">
        <v>174</v>
      </c>
      <c r="E3" s="5" t="s">
        <v>175</v>
      </c>
      <c r="F3" s="5" t="s">
        <v>176</v>
      </c>
      <c r="G3" s="7" t="s">
        <v>177</v>
      </c>
      <c r="H3" s="5" t="s">
        <v>178</v>
      </c>
      <c r="I3" s="5" t="s">
        <v>179</v>
      </c>
      <c r="J3" s="5" t="s">
        <v>180</v>
      </c>
      <c r="K3" s="5" t="s">
        <v>181</v>
      </c>
      <c r="L3" s="5" t="s">
        <v>182</v>
      </c>
      <c r="M3" s="5" t="s">
        <v>183</v>
      </c>
    </row>
    <row r="4" spans="1:13">
      <c r="A4" s="2">
        <v>1</v>
      </c>
      <c r="B4" s="2" t="s">
        <v>0</v>
      </c>
      <c r="C4" s="2" t="s">
        <v>81</v>
      </c>
      <c r="D4" s="2" t="s">
        <v>1</v>
      </c>
      <c r="E4" s="4" t="s">
        <v>170</v>
      </c>
      <c r="F4" s="2" t="s">
        <v>141</v>
      </c>
      <c r="G4" s="3" t="s">
        <v>2</v>
      </c>
      <c r="H4" s="2">
        <v>4</v>
      </c>
      <c r="I4" s="11">
        <f>VLOOKUP(F4,[1]Sheet1!$C$2:$E$105,3,FALSE)</f>
        <v>31.4</v>
      </c>
      <c r="J4" s="11">
        <f>H4*2</f>
        <v>8</v>
      </c>
      <c r="K4" s="11">
        <f>H4*5</f>
        <v>20</v>
      </c>
      <c r="L4" s="11">
        <v>25</v>
      </c>
      <c r="M4" s="11">
        <f>H4*I4+J4+K4+L4</f>
        <v>178.6</v>
      </c>
    </row>
    <row r="5" spans="1:13" ht="30">
      <c r="A5" s="2">
        <v>2</v>
      </c>
      <c r="B5" s="2" t="s">
        <v>3</v>
      </c>
      <c r="C5" s="2" t="s">
        <v>82</v>
      </c>
      <c r="D5" s="2" t="s">
        <v>4</v>
      </c>
      <c r="E5" s="4" t="s">
        <v>170</v>
      </c>
      <c r="F5" s="2" t="s">
        <v>142</v>
      </c>
      <c r="G5" s="3" t="s">
        <v>5</v>
      </c>
      <c r="H5" s="2">
        <v>20</v>
      </c>
      <c r="I5" s="11">
        <v>40.200000000000003</v>
      </c>
      <c r="J5" s="11">
        <f t="shared" ref="J5:J63" si="0">H5*2</f>
        <v>40</v>
      </c>
      <c r="K5" s="11">
        <f t="shared" ref="K5:K63" si="1">H5*5</f>
        <v>100</v>
      </c>
      <c r="L5" s="11">
        <v>25</v>
      </c>
      <c r="M5" s="11">
        <f t="shared" ref="M5:M63" si="2">H5*I5+J5+K5+L5</f>
        <v>969</v>
      </c>
    </row>
    <row r="6" spans="1:13">
      <c r="A6" s="2">
        <v>3</v>
      </c>
      <c r="B6" s="2" t="s">
        <v>6</v>
      </c>
      <c r="C6" s="2" t="s">
        <v>83</v>
      </c>
      <c r="D6" s="2" t="s">
        <v>7</v>
      </c>
      <c r="E6" s="4" t="s">
        <v>170</v>
      </c>
      <c r="F6" s="2" t="s">
        <v>143</v>
      </c>
      <c r="G6" s="3" t="s">
        <v>2</v>
      </c>
      <c r="H6" s="2">
        <v>5</v>
      </c>
      <c r="I6" s="11">
        <v>31.4</v>
      </c>
      <c r="J6" s="11">
        <f t="shared" si="0"/>
        <v>10</v>
      </c>
      <c r="K6" s="11">
        <f t="shared" si="1"/>
        <v>25</v>
      </c>
      <c r="L6" s="11">
        <v>25</v>
      </c>
      <c r="M6" s="11">
        <f t="shared" si="2"/>
        <v>217</v>
      </c>
    </row>
    <row r="7" spans="1:13">
      <c r="A7" s="2">
        <v>4</v>
      </c>
      <c r="B7" s="2" t="s">
        <v>6</v>
      </c>
      <c r="C7" s="2" t="s">
        <v>84</v>
      </c>
      <c r="D7" s="2" t="s">
        <v>8</v>
      </c>
      <c r="E7" s="4" t="s">
        <v>170</v>
      </c>
      <c r="F7" s="2" t="s">
        <v>144</v>
      </c>
      <c r="G7" s="3" t="s">
        <v>2</v>
      </c>
      <c r="H7" s="2">
        <v>1</v>
      </c>
      <c r="I7" s="11">
        <f>VLOOKUP(F7,[1]Sheet1!$C$2:$E$105,3,FALSE)</f>
        <v>38</v>
      </c>
      <c r="J7" s="11">
        <f t="shared" si="0"/>
        <v>2</v>
      </c>
      <c r="K7" s="11">
        <f t="shared" si="1"/>
        <v>5</v>
      </c>
      <c r="L7" s="11">
        <v>25</v>
      </c>
      <c r="M7" s="11">
        <f t="shared" si="2"/>
        <v>70</v>
      </c>
    </row>
    <row r="8" spans="1:13">
      <c r="A8" s="2">
        <v>5</v>
      </c>
      <c r="B8" s="2" t="s">
        <v>9</v>
      </c>
      <c r="C8" s="2" t="s">
        <v>85</v>
      </c>
      <c r="D8" s="2" t="s">
        <v>10</v>
      </c>
      <c r="E8" s="4" t="s">
        <v>170</v>
      </c>
      <c r="F8" s="2" t="s">
        <v>145</v>
      </c>
      <c r="G8" s="3" t="s">
        <v>11</v>
      </c>
      <c r="H8" s="2">
        <v>3</v>
      </c>
      <c r="I8" s="11">
        <v>44.6</v>
      </c>
      <c r="J8" s="11">
        <f t="shared" si="0"/>
        <v>6</v>
      </c>
      <c r="K8" s="11">
        <f t="shared" si="1"/>
        <v>15</v>
      </c>
      <c r="L8" s="11">
        <v>25</v>
      </c>
      <c r="M8" s="11">
        <f t="shared" si="2"/>
        <v>179.8</v>
      </c>
    </row>
    <row r="9" spans="1:13">
      <c r="A9" s="2">
        <v>6</v>
      </c>
      <c r="B9" s="2" t="s">
        <v>9</v>
      </c>
      <c r="C9" s="2" t="s">
        <v>86</v>
      </c>
      <c r="D9" s="2" t="s">
        <v>12</v>
      </c>
      <c r="E9" s="4" t="s">
        <v>170</v>
      </c>
      <c r="F9" s="2" t="s">
        <v>146</v>
      </c>
      <c r="G9" s="3" t="s">
        <v>11</v>
      </c>
      <c r="H9" s="2">
        <v>1</v>
      </c>
      <c r="I9" s="11">
        <f>VLOOKUP(F9,[2]Consignment!$F$15:$I$46,4,FALSE)</f>
        <v>44.6</v>
      </c>
      <c r="J9" s="11">
        <f t="shared" si="0"/>
        <v>2</v>
      </c>
      <c r="K9" s="11">
        <f t="shared" si="1"/>
        <v>5</v>
      </c>
      <c r="L9" s="11">
        <v>25</v>
      </c>
      <c r="M9" s="11">
        <f t="shared" si="2"/>
        <v>76.599999999999994</v>
      </c>
    </row>
    <row r="10" spans="1:13">
      <c r="A10" s="2">
        <v>7</v>
      </c>
      <c r="B10" s="2" t="s">
        <v>6</v>
      </c>
      <c r="C10" s="2" t="s">
        <v>87</v>
      </c>
      <c r="D10" s="2" t="s">
        <v>13</v>
      </c>
      <c r="E10" s="4" t="s">
        <v>170</v>
      </c>
      <c r="F10" s="2" t="s">
        <v>147</v>
      </c>
      <c r="G10" s="3" t="s">
        <v>2</v>
      </c>
      <c r="H10" s="2">
        <v>1</v>
      </c>
      <c r="I10" s="11">
        <f>VLOOKUP(F10,[1]Sheet1!$C$122:$D$215,2,FALSE)</f>
        <v>60</v>
      </c>
      <c r="J10" s="11">
        <f t="shared" si="0"/>
        <v>2</v>
      </c>
      <c r="K10" s="11">
        <f t="shared" si="1"/>
        <v>5</v>
      </c>
      <c r="L10" s="11">
        <v>25</v>
      </c>
      <c r="M10" s="11">
        <f t="shared" si="2"/>
        <v>92</v>
      </c>
    </row>
    <row r="11" spans="1:13">
      <c r="A11" s="2">
        <v>8</v>
      </c>
      <c r="B11" s="2" t="s">
        <v>9</v>
      </c>
      <c r="C11" s="2" t="s">
        <v>88</v>
      </c>
      <c r="D11" s="2" t="s">
        <v>14</v>
      </c>
      <c r="E11" s="4" t="s">
        <v>170</v>
      </c>
      <c r="F11" s="2" t="s">
        <v>147</v>
      </c>
      <c r="G11" s="3" t="s">
        <v>2</v>
      </c>
      <c r="H11" s="2">
        <v>4</v>
      </c>
      <c r="I11" s="11">
        <f>VLOOKUP(F11,[1]Sheet1!$C$122:$D$215,2,FALSE)</f>
        <v>60</v>
      </c>
      <c r="J11" s="11">
        <f t="shared" si="0"/>
        <v>8</v>
      </c>
      <c r="K11" s="11">
        <f t="shared" si="1"/>
        <v>20</v>
      </c>
      <c r="L11" s="11">
        <v>25</v>
      </c>
      <c r="M11" s="11">
        <f t="shared" si="2"/>
        <v>293</v>
      </c>
    </row>
    <row r="12" spans="1:13">
      <c r="A12" s="2">
        <v>9</v>
      </c>
      <c r="B12" s="2" t="s">
        <v>9</v>
      </c>
      <c r="C12" s="2" t="s">
        <v>89</v>
      </c>
      <c r="D12" s="2" t="s">
        <v>15</v>
      </c>
      <c r="E12" s="4" t="s">
        <v>170</v>
      </c>
      <c r="F12" s="2" t="s">
        <v>147</v>
      </c>
      <c r="G12" s="3" t="s">
        <v>2</v>
      </c>
      <c r="H12" s="2">
        <v>1</v>
      </c>
      <c r="I12" s="11">
        <f>VLOOKUP(F12,[1]Sheet1!$C$122:$D$215,2,FALSE)</f>
        <v>60</v>
      </c>
      <c r="J12" s="11">
        <f t="shared" si="0"/>
        <v>2</v>
      </c>
      <c r="K12" s="11">
        <f t="shared" si="1"/>
        <v>5</v>
      </c>
      <c r="L12" s="11">
        <v>25</v>
      </c>
      <c r="M12" s="11">
        <f t="shared" si="2"/>
        <v>92</v>
      </c>
    </row>
    <row r="13" spans="1:13">
      <c r="A13" s="2">
        <v>10</v>
      </c>
      <c r="B13" s="2" t="s">
        <v>9</v>
      </c>
      <c r="C13" s="2" t="s">
        <v>90</v>
      </c>
      <c r="D13" s="2" t="s">
        <v>16</v>
      </c>
      <c r="E13" s="4" t="s">
        <v>170</v>
      </c>
      <c r="F13" s="2" t="s">
        <v>147</v>
      </c>
      <c r="G13" s="3" t="s">
        <v>2</v>
      </c>
      <c r="H13" s="2">
        <v>10</v>
      </c>
      <c r="I13" s="11">
        <f>VLOOKUP(F13,[1]Sheet1!$C$122:$D$215,2,FALSE)</f>
        <v>60</v>
      </c>
      <c r="J13" s="11">
        <f t="shared" si="0"/>
        <v>20</v>
      </c>
      <c r="K13" s="11">
        <f t="shared" si="1"/>
        <v>50</v>
      </c>
      <c r="L13" s="11">
        <v>25</v>
      </c>
      <c r="M13" s="11">
        <f t="shared" si="2"/>
        <v>695</v>
      </c>
    </row>
    <row r="14" spans="1:13">
      <c r="A14" s="2">
        <v>11</v>
      </c>
      <c r="B14" s="2" t="s">
        <v>9</v>
      </c>
      <c r="C14" s="2" t="s">
        <v>91</v>
      </c>
      <c r="D14" s="2" t="s">
        <v>17</v>
      </c>
      <c r="E14" s="4" t="s">
        <v>170</v>
      </c>
      <c r="F14" s="2" t="s">
        <v>148</v>
      </c>
      <c r="G14" s="3" t="s">
        <v>2</v>
      </c>
      <c r="H14" s="2">
        <v>3</v>
      </c>
      <c r="I14" s="11">
        <f>VLOOKUP(F14,[1]Sheet1!$C$2:$E$105,3,FALSE)</f>
        <v>29.2</v>
      </c>
      <c r="J14" s="11">
        <f t="shared" si="0"/>
        <v>6</v>
      </c>
      <c r="K14" s="11">
        <f t="shared" si="1"/>
        <v>15</v>
      </c>
      <c r="L14" s="11">
        <v>25</v>
      </c>
      <c r="M14" s="11">
        <f t="shared" si="2"/>
        <v>133.6</v>
      </c>
    </row>
    <row r="15" spans="1:13">
      <c r="A15" s="2">
        <v>12</v>
      </c>
      <c r="B15" s="2" t="s">
        <v>9</v>
      </c>
      <c r="C15" s="2" t="s">
        <v>92</v>
      </c>
      <c r="D15" s="2" t="s">
        <v>18</v>
      </c>
      <c r="E15" s="4" t="s">
        <v>170</v>
      </c>
      <c r="F15" s="2" t="s">
        <v>149</v>
      </c>
      <c r="G15" s="3" t="s">
        <v>11</v>
      </c>
      <c r="H15" s="2">
        <v>3</v>
      </c>
      <c r="I15" s="11">
        <v>40</v>
      </c>
      <c r="J15" s="11">
        <f t="shared" si="0"/>
        <v>6</v>
      </c>
      <c r="K15" s="11">
        <f t="shared" si="1"/>
        <v>15</v>
      </c>
      <c r="L15" s="11">
        <v>25</v>
      </c>
      <c r="M15" s="11">
        <f t="shared" si="2"/>
        <v>166</v>
      </c>
    </row>
    <row r="16" spans="1:13" ht="30">
      <c r="A16" s="2">
        <v>13</v>
      </c>
      <c r="B16" s="2" t="s">
        <v>19</v>
      </c>
      <c r="C16" s="2" t="s">
        <v>93</v>
      </c>
      <c r="D16" s="2" t="s">
        <v>20</v>
      </c>
      <c r="E16" s="4" t="s">
        <v>170</v>
      </c>
      <c r="F16" s="2" t="s">
        <v>150</v>
      </c>
      <c r="G16" s="3" t="s">
        <v>5</v>
      </c>
      <c r="H16" s="2">
        <v>14</v>
      </c>
      <c r="I16" s="11">
        <v>70</v>
      </c>
      <c r="J16" s="11">
        <f t="shared" si="0"/>
        <v>28</v>
      </c>
      <c r="K16" s="11">
        <f t="shared" si="1"/>
        <v>70</v>
      </c>
      <c r="L16" s="11">
        <v>25</v>
      </c>
      <c r="M16" s="11">
        <f t="shared" si="2"/>
        <v>1103</v>
      </c>
    </row>
    <row r="17" spans="1:13">
      <c r="A17" s="2">
        <v>14</v>
      </c>
      <c r="B17" s="2" t="s">
        <v>21</v>
      </c>
      <c r="C17" s="2" t="s">
        <v>94</v>
      </c>
      <c r="D17" s="2" t="s">
        <v>22</v>
      </c>
      <c r="E17" s="4" t="s">
        <v>170</v>
      </c>
      <c r="F17" s="2" t="s">
        <v>147</v>
      </c>
      <c r="G17" s="3" t="s">
        <v>2</v>
      </c>
      <c r="H17" s="2">
        <v>2</v>
      </c>
      <c r="I17" s="11">
        <f>VLOOKUP(F17,[1]Sheet1!$C$122:$D$215,2,FALSE)</f>
        <v>60</v>
      </c>
      <c r="J17" s="11">
        <f t="shared" si="0"/>
        <v>4</v>
      </c>
      <c r="K17" s="11">
        <f t="shared" si="1"/>
        <v>10</v>
      </c>
      <c r="L17" s="11">
        <v>25</v>
      </c>
      <c r="M17" s="11">
        <f t="shared" si="2"/>
        <v>159</v>
      </c>
    </row>
    <row r="18" spans="1:13">
      <c r="A18" s="2">
        <v>15</v>
      </c>
      <c r="B18" s="2" t="s">
        <v>23</v>
      </c>
      <c r="C18" s="2" t="s">
        <v>95</v>
      </c>
      <c r="D18" s="2" t="s">
        <v>24</v>
      </c>
      <c r="E18" s="4" t="s">
        <v>170</v>
      </c>
      <c r="F18" s="2" t="s">
        <v>151</v>
      </c>
      <c r="G18" s="3" t="s">
        <v>11</v>
      </c>
      <c r="H18" s="2">
        <v>12</v>
      </c>
      <c r="I18" s="11">
        <v>40.200000000000003</v>
      </c>
      <c r="J18" s="11">
        <f t="shared" si="0"/>
        <v>24</v>
      </c>
      <c r="K18" s="11">
        <f t="shared" si="1"/>
        <v>60</v>
      </c>
      <c r="L18" s="11">
        <v>25</v>
      </c>
      <c r="M18" s="11">
        <f t="shared" si="2"/>
        <v>591.40000000000009</v>
      </c>
    </row>
    <row r="19" spans="1:13">
      <c r="A19" s="2">
        <v>16</v>
      </c>
      <c r="B19" s="2" t="s">
        <v>23</v>
      </c>
      <c r="C19" s="2" t="s">
        <v>96</v>
      </c>
      <c r="D19" s="2" t="s">
        <v>25</v>
      </c>
      <c r="E19" s="4" t="s">
        <v>170</v>
      </c>
      <c r="F19" s="2" t="s">
        <v>142</v>
      </c>
      <c r="G19" s="3" t="s">
        <v>11</v>
      </c>
      <c r="H19" s="2">
        <v>19</v>
      </c>
      <c r="I19" s="11">
        <f>VLOOKUP(F19,[2]Consignment!$F$15:$I$46,4,FALSE)</f>
        <v>40.200000000000003</v>
      </c>
      <c r="J19" s="11">
        <f t="shared" si="0"/>
        <v>38</v>
      </c>
      <c r="K19" s="11">
        <f t="shared" si="1"/>
        <v>95</v>
      </c>
      <c r="L19" s="11">
        <v>25</v>
      </c>
      <c r="M19" s="11">
        <f t="shared" si="2"/>
        <v>921.80000000000007</v>
      </c>
    </row>
    <row r="20" spans="1:13">
      <c r="A20" s="2">
        <v>17</v>
      </c>
      <c r="B20" s="2" t="s">
        <v>26</v>
      </c>
      <c r="C20" s="2" t="s">
        <v>97</v>
      </c>
      <c r="D20" s="2" t="s">
        <v>27</v>
      </c>
      <c r="E20" s="4" t="s">
        <v>170</v>
      </c>
      <c r="F20" s="2" t="s">
        <v>146</v>
      </c>
      <c r="G20" s="3" t="s">
        <v>11</v>
      </c>
      <c r="H20" s="2">
        <v>4</v>
      </c>
      <c r="I20" s="11">
        <f>VLOOKUP(F20,[2]Consignment!$F$15:$I$46,4,FALSE)</f>
        <v>44.6</v>
      </c>
      <c r="J20" s="11">
        <f t="shared" si="0"/>
        <v>8</v>
      </c>
      <c r="K20" s="11">
        <f t="shared" si="1"/>
        <v>20</v>
      </c>
      <c r="L20" s="11">
        <v>25</v>
      </c>
      <c r="M20" s="11">
        <f t="shared" si="2"/>
        <v>231.4</v>
      </c>
    </row>
    <row r="21" spans="1:13">
      <c r="A21" s="2">
        <v>18</v>
      </c>
      <c r="B21" s="2" t="s">
        <v>26</v>
      </c>
      <c r="C21" s="2" t="s">
        <v>98</v>
      </c>
      <c r="D21" s="2" t="s">
        <v>28</v>
      </c>
      <c r="E21" s="4" t="s">
        <v>170</v>
      </c>
      <c r="F21" s="2" t="s">
        <v>152</v>
      </c>
      <c r="G21" s="3" t="s">
        <v>11</v>
      </c>
      <c r="H21" s="2">
        <v>22</v>
      </c>
      <c r="I21" s="11">
        <f>VLOOKUP(F21,[2]Consignment!$F$15:$I$46,4,FALSE)</f>
        <v>60</v>
      </c>
      <c r="J21" s="11">
        <f t="shared" si="0"/>
        <v>44</v>
      </c>
      <c r="K21" s="11">
        <f t="shared" si="1"/>
        <v>110</v>
      </c>
      <c r="L21" s="11">
        <v>25</v>
      </c>
      <c r="M21" s="11">
        <f t="shared" si="2"/>
        <v>1499</v>
      </c>
    </row>
    <row r="22" spans="1:13">
      <c r="A22" s="2">
        <v>19</v>
      </c>
      <c r="B22" s="2" t="s">
        <v>26</v>
      </c>
      <c r="C22" s="2" t="s">
        <v>99</v>
      </c>
      <c r="D22" s="2" t="s">
        <v>29</v>
      </c>
      <c r="E22" s="4" t="s">
        <v>170</v>
      </c>
      <c r="F22" s="2" t="s">
        <v>142</v>
      </c>
      <c r="G22" s="3" t="s">
        <v>2</v>
      </c>
      <c r="H22" s="2">
        <v>1</v>
      </c>
      <c r="I22" s="11">
        <f>VLOOKUP(F22,[1]Sheet1!$C$2:$E$105,3,FALSE)</f>
        <v>29.2</v>
      </c>
      <c r="J22" s="11">
        <f t="shared" si="0"/>
        <v>2</v>
      </c>
      <c r="K22" s="11">
        <f t="shared" si="1"/>
        <v>5</v>
      </c>
      <c r="L22" s="11">
        <v>25</v>
      </c>
      <c r="M22" s="11">
        <f t="shared" si="2"/>
        <v>61.2</v>
      </c>
    </row>
    <row r="23" spans="1:13">
      <c r="A23" s="2">
        <v>20</v>
      </c>
      <c r="B23" s="2" t="s">
        <v>26</v>
      </c>
      <c r="C23" s="2" t="s">
        <v>100</v>
      </c>
      <c r="D23" s="2" t="s">
        <v>30</v>
      </c>
      <c r="E23" s="4" t="s">
        <v>170</v>
      </c>
      <c r="F23" s="2" t="s">
        <v>147</v>
      </c>
      <c r="G23" s="3" t="s">
        <v>11</v>
      </c>
      <c r="H23" s="2">
        <v>6</v>
      </c>
      <c r="I23" s="11">
        <f>VLOOKUP(F23,[2]Consignment!$F$15:$I$46,4,FALSE)</f>
        <v>60</v>
      </c>
      <c r="J23" s="11">
        <f t="shared" si="0"/>
        <v>12</v>
      </c>
      <c r="K23" s="11">
        <f t="shared" si="1"/>
        <v>30</v>
      </c>
      <c r="L23" s="11">
        <v>25</v>
      </c>
      <c r="M23" s="11">
        <f t="shared" si="2"/>
        <v>427</v>
      </c>
    </row>
    <row r="24" spans="1:13">
      <c r="A24" s="2">
        <v>21</v>
      </c>
      <c r="B24" s="2" t="s">
        <v>31</v>
      </c>
      <c r="C24" s="2" t="s">
        <v>101</v>
      </c>
      <c r="D24" s="2" t="s">
        <v>32</v>
      </c>
      <c r="E24" s="4" t="s">
        <v>170</v>
      </c>
      <c r="F24" s="2" t="s">
        <v>153</v>
      </c>
      <c r="G24" s="3" t="s">
        <v>2</v>
      </c>
      <c r="H24" s="2">
        <v>3</v>
      </c>
      <c r="I24" s="11">
        <v>31.4</v>
      </c>
      <c r="J24" s="11">
        <f t="shared" si="0"/>
        <v>6</v>
      </c>
      <c r="K24" s="11">
        <f t="shared" si="1"/>
        <v>15</v>
      </c>
      <c r="L24" s="11">
        <v>25</v>
      </c>
      <c r="M24" s="11">
        <f t="shared" si="2"/>
        <v>140.19999999999999</v>
      </c>
    </row>
    <row r="25" spans="1:13">
      <c r="A25" s="2">
        <v>22</v>
      </c>
      <c r="B25" s="2" t="s">
        <v>31</v>
      </c>
      <c r="C25" s="2" t="s">
        <v>102</v>
      </c>
      <c r="D25" s="2" t="s">
        <v>33</v>
      </c>
      <c r="E25" s="4" t="s">
        <v>170</v>
      </c>
      <c r="F25" s="2" t="s">
        <v>153</v>
      </c>
      <c r="G25" s="3" t="s">
        <v>11</v>
      </c>
      <c r="H25" s="2">
        <v>4</v>
      </c>
      <c r="I25" s="11">
        <f>VLOOKUP(F25,[2]Consignment!$F$15:$I$46,4,FALSE)</f>
        <v>50</v>
      </c>
      <c r="J25" s="11">
        <f t="shared" si="0"/>
        <v>8</v>
      </c>
      <c r="K25" s="11">
        <f t="shared" si="1"/>
        <v>20</v>
      </c>
      <c r="L25" s="11">
        <v>25</v>
      </c>
      <c r="M25" s="11">
        <f t="shared" si="2"/>
        <v>253</v>
      </c>
    </row>
    <row r="26" spans="1:13">
      <c r="A26" s="2">
        <v>23</v>
      </c>
      <c r="B26" s="2" t="s">
        <v>34</v>
      </c>
      <c r="C26" s="2" t="s">
        <v>103</v>
      </c>
      <c r="D26" s="2" t="s">
        <v>35</v>
      </c>
      <c r="E26" s="4" t="s">
        <v>170</v>
      </c>
      <c r="F26" s="2" t="s">
        <v>142</v>
      </c>
      <c r="G26" s="3" t="s">
        <v>11</v>
      </c>
      <c r="H26" s="2">
        <v>22</v>
      </c>
      <c r="I26" s="11">
        <f>VLOOKUP(F26,[2]Consignment!$F$15:$I$46,4,FALSE)</f>
        <v>40.200000000000003</v>
      </c>
      <c r="J26" s="11">
        <f t="shared" si="0"/>
        <v>44</v>
      </c>
      <c r="K26" s="11">
        <f t="shared" si="1"/>
        <v>110</v>
      </c>
      <c r="L26" s="11">
        <v>25</v>
      </c>
      <c r="M26" s="11">
        <f t="shared" si="2"/>
        <v>1063.4000000000001</v>
      </c>
    </row>
    <row r="27" spans="1:13">
      <c r="A27" s="2">
        <v>24</v>
      </c>
      <c r="B27" s="2" t="s">
        <v>36</v>
      </c>
      <c r="C27" s="2" t="s">
        <v>104</v>
      </c>
      <c r="D27" s="2" t="s">
        <v>37</v>
      </c>
      <c r="E27" s="4" t="s">
        <v>170</v>
      </c>
      <c r="F27" s="2" t="s">
        <v>154</v>
      </c>
      <c r="G27" s="3" t="s">
        <v>11</v>
      </c>
      <c r="H27" s="2">
        <v>8</v>
      </c>
      <c r="I27" s="11">
        <f>VLOOKUP(F27,[2]Consignment!$F$15:$I$46,4,FALSE)</f>
        <v>44.6</v>
      </c>
      <c r="J27" s="11">
        <f t="shared" si="0"/>
        <v>16</v>
      </c>
      <c r="K27" s="11">
        <f t="shared" si="1"/>
        <v>40</v>
      </c>
      <c r="L27" s="11">
        <v>25</v>
      </c>
      <c r="M27" s="11">
        <f t="shared" si="2"/>
        <v>437.8</v>
      </c>
    </row>
    <row r="28" spans="1:13">
      <c r="A28" s="2">
        <v>25</v>
      </c>
      <c r="B28" s="2" t="s">
        <v>34</v>
      </c>
      <c r="C28" s="2" t="s">
        <v>105</v>
      </c>
      <c r="D28" s="2" t="s">
        <v>38</v>
      </c>
      <c r="E28" s="4" t="s">
        <v>170</v>
      </c>
      <c r="F28" s="2" t="s">
        <v>147</v>
      </c>
      <c r="G28" s="3" t="s">
        <v>11</v>
      </c>
      <c r="H28" s="2">
        <v>11</v>
      </c>
      <c r="I28" s="11">
        <f>VLOOKUP(F28,[2]Consignment!$F$15:$I$46,4,FALSE)</f>
        <v>60</v>
      </c>
      <c r="J28" s="11">
        <f t="shared" si="0"/>
        <v>22</v>
      </c>
      <c r="K28" s="11">
        <f t="shared" si="1"/>
        <v>55</v>
      </c>
      <c r="L28" s="11">
        <v>25</v>
      </c>
      <c r="M28" s="11">
        <f t="shared" si="2"/>
        <v>762</v>
      </c>
    </row>
    <row r="29" spans="1:13">
      <c r="A29" s="2">
        <v>26</v>
      </c>
      <c r="B29" s="2" t="s">
        <v>36</v>
      </c>
      <c r="C29" s="2" t="s">
        <v>106</v>
      </c>
      <c r="D29" s="2" t="s">
        <v>40</v>
      </c>
      <c r="E29" s="4" t="s">
        <v>170</v>
      </c>
      <c r="F29" s="2" t="s">
        <v>148</v>
      </c>
      <c r="G29" s="3" t="s">
        <v>11</v>
      </c>
      <c r="H29" s="2">
        <v>22</v>
      </c>
      <c r="I29" s="11">
        <f>VLOOKUP(F29,[2]Consignment!$F$15:$I$46,4,FALSE)</f>
        <v>29.2</v>
      </c>
      <c r="J29" s="11">
        <f t="shared" si="0"/>
        <v>44</v>
      </c>
      <c r="K29" s="11">
        <f t="shared" si="1"/>
        <v>110</v>
      </c>
      <c r="L29" s="11">
        <v>25</v>
      </c>
      <c r="M29" s="11">
        <f t="shared" si="2"/>
        <v>821.4</v>
      </c>
    </row>
    <row r="30" spans="1:13">
      <c r="A30" s="2">
        <v>27</v>
      </c>
      <c r="B30" s="2" t="s">
        <v>39</v>
      </c>
      <c r="C30" s="2" t="s">
        <v>107</v>
      </c>
      <c r="D30" s="2" t="s">
        <v>41</v>
      </c>
      <c r="E30" s="4" t="s">
        <v>170</v>
      </c>
      <c r="F30" s="2" t="s">
        <v>147</v>
      </c>
      <c r="G30" s="3" t="s">
        <v>2</v>
      </c>
      <c r="H30" s="2">
        <v>1</v>
      </c>
      <c r="I30" s="11">
        <f>VLOOKUP(F30,[1]Sheet1!$C$122:$D$215,2,FALSE)</f>
        <v>60</v>
      </c>
      <c r="J30" s="11">
        <f t="shared" si="0"/>
        <v>2</v>
      </c>
      <c r="K30" s="11">
        <f t="shared" si="1"/>
        <v>5</v>
      </c>
      <c r="L30" s="11">
        <v>25</v>
      </c>
      <c r="M30" s="11">
        <f t="shared" si="2"/>
        <v>92</v>
      </c>
    </row>
    <row r="31" spans="1:13">
      <c r="A31" s="2">
        <v>28</v>
      </c>
      <c r="B31" s="2" t="s">
        <v>39</v>
      </c>
      <c r="C31" s="2" t="s">
        <v>108</v>
      </c>
      <c r="D31" s="2" t="s">
        <v>42</v>
      </c>
      <c r="E31" s="4" t="s">
        <v>170</v>
      </c>
      <c r="F31" s="2" t="s">
        <v>154</v>
      </c>
      <c r="G31" s="3" t="s">
        <v>11</v>
      </c>
      <c r="H31" s="2">
        <v>4</v>
      </c>
      <c r="I31" s="11">
        <f>VLOOKUP(F31,[2]Consignment!$F$15:$I$46,4,FALSE)</f>
        <v>44.6</v>
      </c>
      <c r="J31" s="11">
        <f t="shared" si="0"/>
        <v>8</v>
      </c>
      <c r="K31" s="11">
        <f t="shared" si="1"/>
        <v>20</v>
      </c>
      <c r="L31" s="11">
        <v>25</v>
      </c>
      <c r="M31" s="11">
        <f t="shared" si="2"/>
        <v>231.4</v>
      </c>
    </row>
    <row r="32" spans="1:13">
      <c r="A32" s="2">
        <v>29</v>
      </c>
      <c r="B32" s="2" t="s">
        <v>43</v>
      </c>
      <c r="C32" s="2" t="s">
        <v>109</v>
      </c>
      <c r="D32" s="2" t="s">
        <v>44</v>
      </c>
      <c r="E32" s="4" t="s">
        <v>170</v>
      </c>
      <c r="F32" s="2" t="s">
        <v>155</v>
      </c>
      <c r="G32" s="3" t="s">
        <v>2</v>
      </c>
      <c r="H32" s="2">
        <v>1</v>
      </c>
      <c r="I32" s="11">
        <v>40</v>
      </c>
      <c r="J32" s="11">
        <f t="shared" si="0"/>
        <v>2</v>
      </c>
      <c r="K32" s="11">
        <f t="shared" si="1"/>
        <v>5</v>
      </c>
      <c r="L32" s="11">
        <v>25</v>
      </c>
      <c r="M32" s="11">
        <f t="shared" si="2"/>
        <v>72</v>
      </c>
    </row>
    <row r="33" spans="1:13">
      <c r="A33" s="2">
        <v>30</v>
      </c>
      <c r="B33" s="2" t="s">
        <v>45</v>
      </c>
      <c r="C33" s="2" t="s">
        <v>110</v>
      </c>
      <c r="D33" s="2" t="s">
        <v>41</v>
      </c>
      <c r="E33" s="4" t="s">
        <v>170</v>
      </c>
      <c r="F33" s="2" t="s">
        <v>156</v>
      </c>
      <c r="G33" s="3" t="s">
        <v>2</v>
      </c>
      <c r="H33" s="2">
        <v>3</v>
      </c>
      <c r="I33" s="11">
        <v>37</v>
      </c>
      <c r="J33" s="11">
        <f t="shared" si="0"/>
        <v>6</v>
      </c>
      <c r="K33" s="11">
        <f t="shared" si="1"/>
        <v>15</v>
      </c>
      <c r="L33" s="11">
        <v>25</v>
      </c>
      <c r="M33" s="11">
        <f t="shared" si="2"/>
        <v>157</v>
      </c>
    </row>
    <row r="34" spans="1:13">
      <c r="A34" s="2">
        <v>31</v>
      </c>
      <c r="B34" s="2" t="s">
        <v>46</v>
      </c>
      <c r="C34" s="2" t="s">
        <v>111</v>
      </c>
      <c r="D34" s="2" t="s">
        <v>47</v>
      </c>
      <c r="E34" s="4" t="s">
        <v>170</v>
      </c>
      <c r="F34" s="2" t="s">
        <v>153</v>
      </c>
      <c r="G34" s="3" t="s">
        <v>11</v>
      </c>
      <c r="H34" s="2">
        <v>6</v>
      </c>
      <c r="I34" s="11">
        <f>VLOOKUP(F34,[2]Consignment!$F$15:$I$46,4,FALSE)</f>
        <v>50</v>
      </c>
      <c r="J34" s="11">
        <f t="shared" si="0"/>
        <v>12</v>
      </c>
      <c r="K34" s="11">
        <f t="shared" si="1"/>
        <v>30</v>
      </c>
      <c r="L34" s="11">
        <v>25</v>
      </c>
      <c r="M34" s="11">
        <f t="shared" si="2"/>
        <v>367</v>
      </c>
    </row>
    <row r="35" spans="1:13">
      <c r="A35" s="2">
        <v>32</v>
      </c>
      <c r="B35" s="2" t="s">
        <v>46</v>
      </c>
      <c r="C35" s="2" t="s">
        <v>112</v>
      </c>
      <c r="D35" s="2" t="s">
        <v>48</v>
      </c>
      <c r="E35" s="4" t="s">
        <v>170</v>
      </c>
      <c r="F35" s="2" t="s">
        <v>148</v>
      </c>
      <c r="G35" s="3" t="s">
        <v>2</v>
      </c>
      <c r="H35" s="2">
        <v>4</v>
      </c>
      <c r="I35" s="11">
        <f>VLOOKUP(F35,[1]Sheet1!$C$2:$E$105,3,FALSE)</f>
        <v>29.2</v>
      </c>
      <c r="J35" s="11">
        <f t="shared" si="0"/>
        <v>8</v>
      </c>
      <c r="K35" s="11">
        <f t="shared" si="1"/>
        <v>20</v>
      </c>
      <c r="L35" s="11">
        <v>25</v>
      </c>
      <c r="M35" s="11">
        <f t="shared" si="2"/>
        <v>169.8</v>
      </c>
    </row>
    <row r="36" spans="1:13">
      <c r="A36" s="2">
        <v>33</v>
      </c>
      <c r="B36" s="2" t="s">
        <v>49</v>
      </c>
      <c r="C36" s="2" t="s">
        <v>113</v>
      </c>
      <c r="D36" s="2" t="s">
        <v>50</v>
      </c>
      <c r="E36" s="4" t="s">
        <v>170</v>
      </c>
      <c r="F36" s="2" t="s">
        <v>148</v>
      </c>
      <c r="G36" s="3" t="s">
        <v>11</v>
      </c>
      <c r="H36" s="2">
        <v>6</v>
      </c>
      <c r="I36" s="11">
        <f>VLOOKUP(F36,[2]Consignment!$F$15:$I$46,4,FALSE)</f>
        <v>29.2</v>
      </c>
      <c r="J36" s="11">
        <f t="shared" si="0"/>
        <v>12</v>
      </c>
      <c r="K36" s="11">
        <f t="shared" si="1"/>
        <v>30</v>
      </c>
      <c r="L36" s="11">
        <v>25</v>
      </c>
      <c r="M36" s="11">
        <f t="shared" si="2"/>
        <v>242.2</v>
      </c>
    </row>
    <row r="37" spans="1:13">
      <c r="A37" s="2">
        <v>34</v>
      </c>
      <c r="B37" s="2" t="s">
        <v>51</v>
      </c>
      <c r="C37" s="2" t="s">
        <v>114</v>
      </c>
      <c r="D37" s="2" t="s">
        <v>52</v>
      </c>
      <c r="E37" s="4" t="s">
        <v>170</v>
      </c>
      <c r="F37" s="2" t="s">
        <v>141</v>
      </c>
      <c r="G37" s="3" t="s">
        <v>2</v>
      </c>
      <c r="H37" s="2">
        <v>2</v>
      </c>
      <c r="I37" s="11">
        <f>VLOOKUP(F37,[1]Sheet1!$C$2:$E$105,3,FALSE)</f>
        <v>31.4</v>
      </c>
      <c r="J37" s="11">
        <f t="shared" si="0"/>
        <v>4</v>
      </c>
      <c r="K37" s="11">
        <f t="shared" si="1"/>
        <v>10</v>
      </c>
      <c r="L37" s="11">
        <v>25</v>
      </c>
      <c r="M37" s="11">
        <f t="shared" si="2"/>
        <v>101.8</v>
      </c>
    </row>
    <row r="38" spans="1:13">
      <c r="A38" s="2">
        <v>35</v>
      </c>
      <c r="B38" s="2" t="s">
        <v>53</v>
      </c>
      <c r="C38" s="2" t="s">
        <v>115</v>
      </c>
      <c r="D38" s="2" t="s">
        <v>54</v>
      </c>
      <c r="E38" s="4" t="s">
        <v>170</v>
      </c>
      <c r="F38" s="2" t="s">
        <v>157</v>
      </c>
      <c r="G38" s="3" t="s">
        <v>2</v>
      </c>
      <c r="H38" s="2">
        <v>9</v>
      </c>
      <c r="I38" s="11">
        <f>VLOOKUP(F38,[1]Sheet1!$C$2:$E$105,3,FALSE)</f>
        <v>27</v>
      </c>
      <c r="J38" s="11">
        <f t="shared" si="0"/>
        <v>18</v>
      </c>
      <c r="K38" s="11">
        <f t="shared" si="1"/>
        <v>45</v>
      </c>
      <c r="L38" s="11">
        <v>25</v>
      </c>
      <c r="M38" s="11">
        <f t="shared" si="2"/>
        <v>331</v>
      </c>
    </row>
    <row r="39" spans="1:13">
      <c r="A39" s="2">
        <v>36</v>
      </c>
      <c r="B39" s="2" t="s">
        <v>53</v>
      </c>
      <c r="C39" s="2" t="s">
        <v>116</v>
      </c>
      <c r="D39" s="2" t="s">
        <v>55</v>
      </c>
      <c r="E39" s="4" t="s">
        <v>170</v>
      </c>
      <c r="F39" s="2" t="s">
        <v>158</v>
      </c>
      <c r="G39" s="3" t="s">
        <v>2</v>
      </c>
      <c r="H39" s="2">
        <v>11</v>
      </c>
      <c r="I39" s="11">
        <f>VLOOKUP(F39,[1]Sheet1!$C$2:$E$105,3,FALSE)</f>
        <v>38</v>
      </c>
      <c r="J39" s="11">
        <f t="shared" si="0"/>
        <v>22</v>
      </c>
      <c r="K39" s="11">
        <f t="shared" si="1"/>
        <v>55</v>
      </c>
      <c r="L39" s="11">
        <v>25</v>
      </c>
      <c r="M39" s="11">
        <f t="shared" si="2"/>
        <v>520</v>
      </c>
    </row>
    <row r="40" spans="1:13">
      <c r="A40" s="2">
        <v>37</v>
      </c>
      <c r="B40" s="2" t="s">
        <v>53</v>
      </c>
      <c r="C40" s="2" t="s">
        <v>117</v>
      </c>
      <c r="D40" s="2" t="s">
        <v>56</v>
      </c>
      <c r="E40" s="4" t="s">
        <v>170</v>
      </c>
      <c r="F40" s="2" t="s">
        <v>159</v>
      </c>
      <c r="G40" s="3" t="s">
        <v>11</v>
      </c>
      <c r="H40" s="2">
        <v>1</v>
      </c>
      <c r="I40" s="11">
        <v>44.6</v>
      </c>
      <c r="J40" s="11">
        <f t="shared" si="0"/>
        <v>2</v>
      </c>
      <c r="K40" s="11">
        <f t="shared" si="1"/>
        <v>5</v>
      </c>
      <c r="L40" s="11">
        <v>25</v>
      </c>
      <c r="M40" s="11">
        <f t="shared" si="2"/>
        <v>76.599999999999994</v>
      </c>
    </row>
    <row r="41" spans="1:13" ht="30">
      <c r="A41" s="2">
        <v>38</v>
      </c>
      <c r="B41" s="2" t="s">
        <v>57</v>
      </c>
      <c r="C41" s="2" t="s">
        <v>118</v>
      </c>
      <c r="D41" s="2" t="s">
        <v>58</v>
      </c>
      <c r="E41" s="4" t="s">
        <v>170</v>
      </c>
      <c r="F41" s="2" t="s">
        <v>142</v>
      </c>
      <c r="G41" s="3" t="s">
        <v>5</v>
      </c>
      <c r="H41" s="2">
        <v>18</v>
      </c>
      <c r="I41" s="11">
        <v>40.200000000000003</v>
      </c>
      <c r="J41" s="11">
        <f t="shared" si="0"/>
        <v>36</v>
      </c>
      <c r="K41" s="11">
        <f t="shared" si="1"/>
        <v>90</v>
      </c>
      <c r="L41" s="11">
        <v>25</v>
      </c>
      <c r="M41" s="11">
        <f t="shared" si="2"/>
        <v>874.6</v>
      </c>
    </row>
    <row r="42" spans="1:13">
      <c r="A42" s="2">
        <v>39</v>
      </c>
      <c r="B42" s="2" t="s">
        <v>57</v>
      </c>
      <c r="C42" s="2" t="s">
        <v>119</v>
      </c>
      <c r="D42" s="2" t="s">
        <v>59</v>
      </c>
      <c r="E42" s="4" t="s">
        <v>170</v>
      </c>
      <c r="F42" s="2" t="s">
        <v>142</v>
      </c>
      <c r="G42" s="3" t="s">
        <v>11</v>
      </c>
      <c r="H42" s="2">
        <v>18</v>
      </c>
      <c r="I42" s="11">
        <f>VLOOKUP(F42,[2]Consignment!$F$15:$I$46,4,FALSE)</f>
        <v>40.200000000000003</v>
      </c>
      <c r="J42" s="11">
        <f t="shared" si="0"/>
        <v>36</v>
      </c>
      <c r="K42" s="11">
        <f t="shared" si="1"/>
        <v>90</v>
      </c>
      <c r="L42" s="11">
        <v>25</v>
      </c>
      <c r="M42" s="11">
        <f t="shared" si="2"/>
        <v>874.6</v>
      </c>
    </row>
    <row r="43" spans="1:13">
      <c r="A43" s="2">
        <v>40</v>
      </c>
      <c r="B43" s="2" t="s">
        <v>3</v>
      </c>
      <c r="C43" s="2" t="s">
        <v>120</v>
      </c>
      <c r="D43" s="2" t="s">
        <v>60</v>
      </c>
      <c r="E43" s="4" t="s">
        <v>170</v>
      </c>
      <c r="F43" s="2" t="s">
        <v>160</v>
      </c>
      <c r="G43" s="3" t="s">
        <v>2</v>
      </c>
      <c r="H43" s="2">
        <v>6</v>
      </c>
      <c r="I43" s="11">
        <f>VLOOKUP(F43,[1]Sheet1!$C$2:$E$105,3,FALSE)</f>
        <v>31.4</v>
      </c>
      <c r="J43" s="11">
        <f t="shared" si="0"/>
        <v>12</v>
      </c>
      <c r="K43" s="11">
        <f t="shared" si="1"/>
        <v>30</v>
      </c>
      <c r="L43" s="11">
        <v>25</v>
      </c>
      <c r="M43" s="11">
        <f t="shared" si="2"/>
        <v>255.39999999999998</v>
      </c>
    </row>
    <row r="44" spans="1:13">
      <c r="A44" s="2">
        <v>41</v>
      </c>
      <c r="B44" s="2" t="s">
        <v>6</v>
      </c>
      <c r="C44" s="2" t="s">
        <v>121</v>
      </c>
      <c r="D44" s="2" t="s">
        <v>61</v>
      </c>
      <c r="E44" s="4" t="s">
        <v>170</v>
      </c>
      <c r="F44" s="2" t="s">
        <v>160</v>
      </c>
      <c r="G44" s="3" t="s">
        <v>2</v>
      </c>
      <c r="H44" s="2">
        <v>1</v>
      </c>
      <c r="I44" s="11">
        <f>VLOOKUP(F44,[1]Sheet1!$C$2:$E$105,3,FALSE)</f>
        <v>31.4</v>
      </c>
      <c r="J44" s="11">
        <f t="shared" si="0"/>
        <v>2</v>
      </c>
      <c r="K44" s="11">
        <f t="shared" si="1"/>
        <v>5</v>
      </c>
      <c r="L44" s="11">
        <v>25</v>
      </c>
      <c r="M44" s="11">
        <f t="shared" si="2"/>
        <v>63.4</v>
      </c>
    </row>
    <row r="45" spans="1:13">
      <c r="A45" s="2">
        <v>42</v>
      </c>
      <c r="B45" s="2" t="s">
        <v>6</v>
      </c>
      <c r="C45" s="2" t="s">
        <v>122</v>
      </c>
      <c r="D45" s="2" t="s">
        <v>62</v>
      </c>
      <c r="E45" s="4" t="s">
        <v>170</v>
      </c>
      <c r="F45" s="2" t="s">
        <v>161</v>
      </c>
      <c r="G45" s="3" t="s">
        <v>2</v>
      </c>
      <c r="H45" s="2">
        <v>3</v>
      </c>
      <c r="I45" s="11">
        <f>VLOOKUP(F45,[1]Sheet1!$C$2:$E$105,3,FALSE)</f>
        <v>40.200000000000003</v>
      </c>
      <c r="J45" s="11">
        <f t="shared" si="0"/>
        <v>6</v>
      </c>
      <c r="K45" s="11">
        <f t="shared" si="1"/>
        <v>15</v>
      </c>
      <c r="L45" s="11">
        <v>25</v>
      </c>
      <c r="M45" s="11">
        <f t="shared" si="2"/>
        <v>166.60000000000002</v>
      </c>
    </row>
    <row r="46" spans="1:13">
      <c r="A46" s="2">
        <v>43</v>
      </c>
      <c r="B46" s="2" t="s">
        <v>6</v>
      </c>
      <c r="C46" s="2" t="s">
        <v>123</v>
      </c>
      <c r="D46" s="2" t="s">
        <v>12</v>
      </c>
      <c r="E46" s="4" t="s">
        <v>170</v>
      </c>
      <c r="F46" s="2" t="s">
        <v>162</v>
      </c>
      <c r="G46" s="3" t="s">
        <v>2</v>
      </c>
      <c r="H46" s="2">
        <v>7</v>
      </c>
      <c r="I46" s="11">
        <f>VLOOKUP(F46,[1]Sheet1!$C$122:$D$215,2,FALSE)</f>
        <v>27</v>
      </c>
      <c r="J46" s="11">
        <f t="shared" si="0"/>
        <v>14</v>
      </c>
      <c r="K46" s="11">
        <f t="shared" si="1"/>
        <v>35</v>
      </c>
      <c r="L46" s="11">
        <v>25</v>
      </c>
      <c r="M46" s="11">
        <f t="shared" si="2"/>
        <v>263</v>
      </c>
    </row>
    <row r="47" spans="1:13">
      <c r="A47" s="2">
        <v>44</v>
      </c>
      <c r="B47" s="2" t="s">
        <v>9</v>
      </c>
      <c r="C47" s="2" t="s">
        <v>124</v>
      </c>
      <c r="D47" s="2" t="s">
        <v>63</v>
      </c>
      <c r="E47" s="4" t="s">
        <v>170</v>
      </c>
      <c r="F47" s="2" t="s">
        <v>163</v>
      </c>
      <c r="G47" s="3" t="s">
        <v>2</v>
      </c>
      <c r="H47" s="2">
        <v>2</v>
      </c>
      <c r="I47" s="11">
        <v>90</v>
      </c>
      <c r="J47" s="11">
        <f t="shared" si="0"/>
        <v>4</v>
      </c>
      <c r="K47" s="11">
        <f t="shared" si="1"/>
        <v>10</v>
      </c>
      <c r="L47" s="11">
        <v>25</v>
      </c>
      <c r="M47" s="11">
        <f t="shared" si="2"/>
        <v>219</v>
      </c>
    </row>
    <row r="48" spans="1:13">
      <c r="A48" s="2">
        <v>45</v>
      </c>
      <c r="B48" s="2" t="s">
        <v>64</v>
      </c>
      <c r="C48" s="2" t="s">
        <v>125</v>
      </c>
      <c r="D48" s="2" t="s">
        <v>65</v>
      </c>
      <c r="E48" s="4" t="s">
        <v>170</v>
      </c>
      <c r="F48" s="2" t="s">
        <v>164</v>
      </c>
      <c r="G48" s="3" t="s">
        <v>2</v>
      </c>
      <c r="H48" s="2">
        <v>10</v>
      </c>
      <c r="I48" s="11">
        <f>VLOOKUP(F48,[1]Sheet1!$C$2:$E$105,3,FALSE)</f>
        <v>82</v>
      </c>
      <c r="J48" s="11">
        <f t="shared" si="0"/>
        <v>20</v>
      </c>
      <c r="K48" s="11">
        <f t="shared" si="1"/>
        <v>50</v>
      </c>
      <c r="L48" s="11">
        <v>25</v>
      </c>
      <c r="M48" s="11">
        <f t="shared" si="2"/>
        <v>915</v>
      </c>
    </row>
    <row r="49" spans="1:13">
      <c r="A49" s="2">
        <v>46</v>
      </c>
      <c r="B49" s="2" t="s">
        <v>21</v>
      </c>
      <c r="C49" s="2" t="s">
        <v>126</v>
      </c>
      <c r="D49" s="2" t="s">
        <v>66</v>
      </c>
      <c r="E49" s="4" t="s">
        <v>170</v>
      </c>
      <c r="F49" s="2" t="s">
        <v>160</v>
      </c>
      <c r="G49" s="3" t="s">
        <v>2</v>
      </c>
      <c r="H49" s="2">
        <v>5</v>
      </c>
      <c r="I49" s="11">
        <f>VLOOKUP(F49,[1]Sheet1!$C$2:$E$105,3,FALSE)</f>
        <v>31.4</v>
      </c>
      <c r="J49" s="11">
        <f t="shared" si="0"/>
        <v>10</v>
      </c>
      <c r="K49" s="11">
        <f t="shared" si="1"/>
        <v>25</v>
      </c>
      <c r="L49" s="11">
        <v>25</v>
      </c>
      <c r="M49" s="11">
        <f t="shared" si="2"/>
        <v>217</v>
      </c>
    </row>
    <row r="50" spans="1:13" ht="30">
      <c r="A50" s="2">
        <v>47</v>
      </c>
      <c r="B50" s="2" t="s">
        <v>26</v>
      </c>
      <c r="C50" s="2" t="s">
        <v>127</v>
      </c>
      <c r="D50" s="2" t="s">
        <v>67</v>
      </c>
      <c r="E50" s="4" t="s">
        <v>170</v>
      </c>
      <c r="F50" s="2" t="s">
        <v>165</v>
      </c>
      <c r="G50" s="3" t="s">
        <v>5</v>
      </c>
      <c r="H50" s="2">
        <v>14</v>
      </c>
      <c r="I50" s="11">
        <v>50</v>
      </c>
      <c r="J50" s="11">
        <f t="shared" si="0"/>
        <v>28</v>
      </c>
      <c r="K50" s="11">
        <f t="shared" si="1"/>
        <v>70</v>
      </c>
      <c r="L50" s="11">
        <v>25</v>
      </c>
      <c r="M50" s="11">
        <f t="shared" si="2"/>
        <v>823</v>
      </c>
    </row>
    <row r="51" spans="1:13">
      <c r="A51" s="2">
        <v>48</v>
      </c>
      <c r="B51" s="2" t="s">
        <v>36</v>
      </c>
      <c r="C51" s="2" t="s">
        <v>128</v>
      </c>
      <c r="D51" s="2" t="s">
        <v>68</v>
      </c>
      <c r="E51" s="4" t="s">
        <v>170</v>
      </c>
      <c r="F51" s="2" t="s">
        <v>166</v>
      </c>
      <c r="G51" s="3" t="s">
        <v>2</v>
      </c>
      <c r="H51" s="2">
        <v>10</v>
      </c>
      <c r="I51" s="11">
        <v>70</v>
      </c>
      <c r="J51" s="11">
        <f t="shared" si="0"/>
        <v>20</v>
      </c>
      <c r="K51" s="11">
        <f t="shared" si="1"/>
        <v>50</v>
      </c>
      <c r="L51" s="11">
        <v>25</v>
      </c>
      <c r="M51" s="11">
        <f t="shared" si="2"/>
        <v>795</v>
      </c>
    </row>
    <row r="52" spans="1:13">
      <c r="A52" s="2">
        <v>49</v>
      </c>
      <c r="B52" s="2" t="s">
        <v>36</v>
      </c>
      <c r="C52" s="2" t="s">
        <v>129</v>
      </c>
      <c r="D52" s="2" t="s">
        <v>69</v>
      </c>
      <c r="E52" s="4" t="s">
        <v>170</v>
      </c>
      <c r="F52" s="2" t="s">
        <v>167</v>
      </c>
      <c r="G52" s="3" t="s">
        <v>2</v>
      </c>
      <c r="H52" s="2">
        <v>9</v>
      </c>
      <c r="I52" s="11">
        <f>VLOOKUP(F52,[1]Sheet1!$C$2:$E$105,3,FALSE)</f>
        <v>41</v>
      </c>
      <c r="J52" s="11">
        <f t="shared" si="0"/>
        <v>18</v>
      </c>
      <c r="K52" s="11">
        <f t="shared" si="1"/>
        <v>45</v>
      </c>
      <c r="L52" s="11">
        <v>25</v>
      </c>
      <c r="M52" s="11">
        <f t="shared" si="2"/>
        <v>457</v>
      </c>
    </row>
    <row r="53" spans="1:13">
      <c r="A53" s="2">
        <v>50</v>
      </c>
      <c r="B53" s="2" t="s">
        <v>36</v>
      </c>
      <c r="C53" s="2" t="s">
        <v>130</v>
      </c>
      <c r="D53" s="2" t="s">
        <v>52</v>
      </c>
      <c r="E53" s="4" t="s">
        <v>170</v>
      </c>
      <c r="F53" s="2" t="s">
        <v>162</v>
      </c>
      <c r="G53" s="3" t="s">
        <v>2</v>
      </c>
      <c r="H53" s="2">
        <v>2</v>
      </c>
      <c r="I53" s="11">
        <f>VLOOKUP(F53,[1]Sheet1!$C$122:$D$215,2,FALSE)</f>
        <v>27</v>
      </c>
      <c r="J53" s="11">
        <f t="shared" si="0"/>
        <v>4</v>
      </c>
      <c r="K53" s="11">
        <f t="shared" si="1"/>
        <v>10</v>
      </c>
      <c r="L53" s="11">
        <v>25</v>
      </c>
      <c r="M53" s="11">
        <f t="shared" si="2"/>
        <v>93</v>
      </c>
    </row>
    <row r="54" spans="1:13">
      <c r="A54" s="2">
        <v>51</v>
      </c>
      <c r="B54" s="2" t="s">
        <v>43</v>
      </c>
      <c r="C54" s="2" t="s">
        <v>131</v>
      </c>
      <c r="D54" s="2" t="s">
        <v>70</v>
      </c>
      <c r="E54" s="4" t="s">
        <v>170</v>
      </c>
      <c r="F54" s="2" t="s">
        <v>160</v>
      </c>
      <c r="G54" s="3" t="s">
        <v>2</v>
      </c>
      <c r="H54" s="2">
        <v>1</v>
      </c>
      <c r="I54" s="11">
        <f>VLOOKUP(F54,[1]Sheet1!$C$2:$E$105,3,FALSE)</f>
        <v>31.4</v>
      </c>
      <c r="J54" s="11">
        <f t="shared" si="0"/>
        <v>2</v>
      </c>
      <c r="K54" s="11">
        <f t="shared" si="1"/>
        <v>5</v>
      </c>
      <c r="L54" s="11">
        <v>25</v>
      </c>
      <c r="M54" s="11">
        <f t="shared" si="2"/>
        <v>63.4</v>
      </c>
    </row>
    <row r="55" spans="1:13">
      <c r="A55" s="2">
        <v>52</v>
      </c>
      <c r="B55" s="2" t="s">
        <v>71</v>
      </c>
      <c r="C55" s="2" t="s">
        <v>132</v>
      </c>
      <c r="D55" s="2" t="s">
        <v>72</v>
      </c>
      <c r="E55" s="4" t="s">
        <v>170</v>
      </c>
      <c r="F55" s="2" t="s">
        <v>168</v>
      </c>
      <c r="G55" s="3" t="s">
        <v>2</v>
      </c>
      <c r="H55" s="2">
        <v>3</v>
      </c>
      <c r="I55" s="11">
        <f>VLOOKUP(F55,[1]Sheet1!$C$2:$E$105,3,FALSE)</f>
        <v>60</v>
      </c>
      <c r="J55" s="11">
        <f t="shared" si="0"/>
        <v>6</v>
      </c>
      <c r="K55" s="11">
        <f t="shared" si="1"/>
        <v>15</v>
      </c>
      <c r="L55" s="11">
        <v>25</v>
      </c>
      <c r="M55" s="11">
        <f t="shared" si="2"/>
        <v>226</v>
      </c>
    </row>
    <row r="56" spans="1:13">
      <c r="A56" s="2">
        <v>53</v>
      </c>
      <c r="B56" s="2" t="s">
        <v>49</v>
      </c>
      <c r="C56" s="2" t="s">
        <v>133</v>
      </c>
      <c r="D56" s="2" t="s">
        <v>73</v>
      </c>
      <c r="E56" s="4" t="s">
        <v>170</v>
      </c>
      <c r="F56" s="2" t="s">
        <v>160</v>
      </c>
      <c r="G56" s="3" t="s">
        <v>2</v>
      </c>
      <c r="H56" s="2">
        <v>10</v>
      </c>
      <c r="I56" s="11">
        <f>VLOOKUP(F56,[1]Sheet1!$C$2:$E$105,3,FALSE)</f>
        <v>31.4</v>
      </c>
      <c r="J56" s="11">
        <f t="shared" si="0"/>
        <v>20</v>
      </c>
      <c r="K56" s="11">
        <f t="shared" si="1"/>
        <v>50</v>
      </c>
      <c r="L56" s="11">
        <v>25</v>
      </c>
      <c r="M56" s="11">
        <f t="shared" si="2"/>
        <v>409</v>
      </c>
    </row>
    <row r="57" spans="1:13">
      <c r="A57" s="2">
        <v>54</v>
      </c>
      <c r="B57" s="2" t="s">
        <v>49</v>
      </c>
      <c r="C57" s="2" t="s">
        <v>134</v>
      </c>
      <c r="D57" s="2" t="s">
        <v>74</v>
      </c>
      <c r="E57" s="4" t="s">
        <v>170</v>
      </c>
      <c r="F57" s="2" t="s">
        <v>164</v>
      </c>
      <c r="G57" s="3" t="s">
        <v>2</v>
      </c>
      <c r="H57" s="2">
        <v>5</v>
      </c>
      <c r="I57" s="11">
        <f>VLOOKUP(F57,[1]Sheet1!$C$2:$E$105,3,FALSE)</f>
        <v>82</v>
      </c>
      <c r="J57" s="11">
        <f t="shared" si="0"/>
        <v>10</v>
      </c>
      <c r="K57" s="11">
        <f t="shared" si="1"/>
        <v>25</v>
      </c>
      <c r="L57" s="11">
        <v>25</v>
      </c>
      <c r="M57" s="11">
        <f t="shared" si="2"/>
        <v>470</v>
      </c>
    </row>
    <row r="58" spans="1:13">
      <c r="A58" s="2">
        <v>55</v>
      </c>
      <c r="B58" s="2" t="s">
        <v>49</v>
      </c>
      <c r="C58" s="2" t="s">
        <v>135</v>
      </c>
      <c r="D58" s="2" t="s">
        <v>75</v>
      </c>
      <c r="E58" s="4" t="s">
        <v>170</v>
      </c>
      <c r="F58" s="2" t="s">
        <v>161</v>
      </c>
      <c r="G58" s="3" t="s">
        <v>2</v>
      </c>
      <c r="H58" s="2">
        <v>5</v>
      </c>
      <c r="I58" s="11">
        <f>VLOOKUP(F58,[1]Sheet1!$C$2:$E$105,3,FALSE)</f>
        <v>40.200000000000003</v>
      </c>
      <c r="J58" s="11">
        <f t="shared" si="0"/>
        <v>10</v>
      </c>
      <c r="K58" s="11">
        <f t="shared" si="1"/>
        <v>25</v>
      </c>
      <c r="L58" s="11">
        <v>25</v>
      </c>
      <c r="M58" s="11">
        <f t="shared" si="2"/>
        <v>261</v>
      </c>
    </row>
    <row r="59" spans="1:13">
      <c r="A59" s="2">
        <v>56</v>
      </c>
      <c r="B59" s="2" t="s">
        <v>49</v>
      </c>
      <c r="C59" s="2" t="s">
        <v>136</v>
      </c>
      <c r="D59" s="2" t="s">
        <v>76</v>
      </c>
      <c r="E59" s="4" t="s">
        <v>170</v>
      </c>
      <c r="F59" s="2" t="s">
        <v>162</v>
      </c>
      <c r="G59" s="3" t="s">
        <v>2</v>
      </c>
      <c r="H59" s="2">
        <v>4</v>
      </c>
      <c r="I59" s="11">
        <f>VLOOKUP(F59,[1]Sheet1!$C$122:$D$215,2,FALSE)</f>
        <v>27</v>
      </c>
      <c r="J59" s="11">
        <f t="shared" si="0"/>
        <v>8</v>
      </c>
      <c r="K59" s="11">
        <f t="shared" si="1"/>
        <v>20</v>
      </c>
      <c r="L59" s="11">
        <v>25</v>
      </c>
      <c r="M59" s="11">
        <f t="shared" si="2"/>
        <v>161</v>
      </c>
    </row>
    <row r="60" spans="1:13">
      <c r="A60" s="2">
        <v>57</v>
      </c>
      <c r="B60" s="2" t="s">
        <v>49</v>
      </c>
      <c r="C60" s="2" t="s">
        <v>137</v>
      </c>
      <c r="D60" s="2" t="s">
        <v>77</v>
      </c>
      <c r="E60" s="4" t="s">
        <v>170</v>
      </c>
      <c r="F60" s="2" t="s">
        <v>160</v>
      </c>
      <c r="G60" s="3" t="s">
        <v>2</v>
      </c>
      <c r="H60" s="2">
        <v>5</v>
      </c>
      <c r="I60" s="11">
        <f>VLOOKUP(F60,[1]Sheet1!$C$2:$E$105,3,FALSE)</f>
        <v>31.4</v>
      </c>
      <c r="J60" s="11">
        <f t="shared" si="0"/>
        <v>10</v>
      </c>
      <c r="K60" s="11">
        <f t="shared" si="1"/>
        <v>25</v>
      </c>
      <c r="L60" s="11">
        <v>25</v>
      </c>
      <c r="M60" s="11">
        <f t="shared" si="2"/>
        <v>217</v>
      </c>
    </row>
    <row r="61" spans="1:13">
      <c r="A61" s="2">
        <v>58</v>
      </c>
      <c r="B61" s="2" t="s">
        <v>49</v>
      </c>
      <c r="C61" s="2" t="s">
        <v>138</v>
      </c>
      <c r="D61" s="2" t="s">
        <v>78</v>
      </c>
      <c r="E61" s="4" t="s">
        <v>170</v>
      </c>
      <c r="F61" s="2" t="s">
        <v>160</v>
      </c>
      <c r="G61" s="3" t="s">
        <v>2</v>
      </c>
      <c r="H61" s="2">
        <v>5</v>
      </c>
      <c r="I61" s="11">
        <f>VLOOKUP(F61,[1]Sheet1!$C$2:$E$105,3,FALSE)</f>
        <v>31.4</v>
      </c>
      <c r="J61" s="11">
        <f t="shared" si="0"/>
        <v>10</v>
      </c>
      <c r="K61" s="11">
        <f t="shared" si="1"/>
        <v>25</v>
      </c>
      <c r="L61" s="11">
        <v>25</v>
      </c>
      <c r="M61" s="11">
        <f t="shared" si="2"/>
        <v>217</v>
      </c>
    </row>
    <row r="62" spans="1:13">
      <c r="A62" s="2">
        <v>59</v>
      </c>
      <c r="B62" s="2" t="s">
        <v>51</v>
      </c>
      <c r="C62" s="2" t="s">
        <v>139</v>
      </c>
      <c r="D62" s="2" t="s">
        <v>79</v>
      </c>
      <c r="E62" s="4" t="s">
        <v>170</v>
      </c>
      <c r="F62" s="2" t="s">
        <v>169</v>
      </c>
      <c r="G62" s="3" t="s">
        <v>2</v>
      </c>
      <c r="H62" s="2">
        <v>7</v>
      </c>
      <c r="I62" s="11">
        <f>VLOOKUP(F62,[1]Sheet1!$C$2:$E$105,3,FALSE)</f>
        <v>71</v>
      </c>
      <c r="J62" s="11">
        <f t="shared" si="0"/>
        <v>14</v>
      </c>
      <c r="K62" s="11">
        <f t="shared" si="1"/>
        <v>35</v>
      </c>
      <c r="L62" s="11">
        <v>25</v>
      </c>
      <c r="M62" s="11">
        <f t="shared" si="2"/>
        <v>571</v>
      </c>
    </row>
    <row r="63" spans="1:13">
      <c r="A63" s="2">
        <v>60</v>
      </c>
      <c r="B63" s="2" t="s">
        <v>57</v>
      </c>
      <c r="C63" s="2" t="s">
        <v>140</v>
      </c>
      <c r="D63" s="2" t="s">
        <v>80</v>
      </c>
      <c r="E63" s="4" t="s">
        <v>170</v>
      </c>
      <c r="F63" s="2" t="s">
        <v>161</v>
      </c>
      <c r="G63" s="3" t="s">
        <v>2</v>
      </c>
      <c r="H63" s="2">
        <v>2</v>
      </c>
      <c r="I63" s="11">
        <f>VLOOKUP(F63,[1]Sheet1!$C$2:$E$105,3,FALSE)</f>
        <v>40.200000000000003</v>
      </c>
      <c r="J63" s="11">
        <f t="shared" si="0"/>
        <v>4</v>
      </c>
      <c r="K63" s="11">
        <f t="shared" si="1"/>
        <v>10</v>
      </c>
      <c r="L63" s="11">
        <v>25</v>
      </c>
      <c r="M63" s="11">
        <f t="shared" si="2"/>
        <v>119.4</v>
      </c>
    </row>
    <row r="64" spans="1:13" s="1" customFormat="1">
      <c r="A64" s="16" t="s">
        <v>189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8"/>
      <c r="M64" s="8">
        <f>ROUND(SUM(M4:M63),0)</f>
        <v>22726</v>
      </c>
    </row>
    <row r="65" spans="1:13" s="10" customFormat="1">
      <c r="A65" s="15" t="s">
        <v>184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9"/>
    </row>
    <row r="66" spans="1:13" s="10" customFormat="1">
      <c r="A66" s="15" t="s">
        <v>186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9"/>
    </row>
    <row r="67" spans="1:13" s="10" customFormat="1" ht="30" customHeight="1">
      <c r="A67" s="19" t="s">
        <v>185</v>
      </c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9"/>
    </row>
  </sheetData>
  <mergeCells count="8">
    <mergeCell ref="A65:L65"/>
    <mergeCell ref="A66:L66"/>
    <mergeCell ref="A67:L67"/>
    <mergeCell ref="A1:H1"/>
    <mergeCell ref="I1:M1"/>
    <mergeCell ref="A2:H2"/>
    <mergeCell ref="I2:M2"/>
    <mergeCell ref="A64:L64"/>
  </mergeCells>
  <conditionalFormatting sqref="C64:C67">
    <cfRule type="duplicateValues" dxfId="1" priority="1"/>
    <cfRule type="duplicateValues" dxfId="0" priority="2"/>
  </conditionalFormatting>
  <pageMargins left="0.15748031496062992" right="0.19685039370078741" top="0.74803149606299213" bottom="0.74803149606299213" header="0.31496062992125984" footer="0.31496062992125984"/>
  <pageSetup paperSize="9" scale="9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2025-08-10T06:22:12Z</cp:lastPrinted>
  <dcterms:created xsi:type="dcterms:W3CDTF">2025-08-06T11:57:56Z</dcterms:created>
  <dcterms:modified xsi:type="dcterms:W3CDTF">2025-08-10T06:22:21Z</dcterms:modified>
</cp:coreProperties>
</file>