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19815" windowHeight="889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Consignment!$L$1:$L$18</definedName>
  </definedNames>
  <calcPr calcId="124519"/>
</workbook>
</file>

<file path=xl/calcChain.xml><?xml version="1.0" encoding="utf-8"?>
<calcChain xmlns="http://schemas.openxmlformats.org/spreadsheetml/2006/main">
  <c r="K16" i="1"/>
  <c r="K5"/>
  <c r="K6"/>
  <c r="K7"/>
  <c r="K8"/>
  <c r="K9"/>
  <c r="K10"/>
  <c r="K11"/>
  <c r="K12"/>
  <c r="K13"/>
  <c r="K14"/>
  <c r="K15"/>
  <c r="K4"/>
  <c r="I5"/>
  <c r="I6"/>
  <c r="I7"/>
  <c r="I8"/>
  <c r="I9"/>
  <c r="I10"/>
  <c r="I11"/>
  <c r="I12"/>
  <c r="I13"/>
  <c r="I14"/>
  <c r="I15"/>
  <c r="I4"/>
  <c r="H15"/>
  <c r="H14"/>
  <c r="H13"/>
  <c r="H12"/>
  <c r="H11"/>
  <c r="H10"/>
  <c r="H8"/>
  <c r="H7"/>
  <c r="H6"/>
  <c r="H4"/>
</calcChain>
</file>

<file path=xl/sharedStrings.xml><?xml version="1.0" encoding="utf-8"?>
<sst xmlns="http://schemas.openxmlformats.org/spreadsheetml/2006/main" count="90" uniqueCount="58">
  <si>
    <t>02/6/2025</t>
  </si>
  <si>
    <t>067</t>
  </si>
  <si>
    <t>Small</t>
  </si>
  <si>
    <t>680</t>
  </si>
  <si>
    <t>Medium</t>
  </si>
  <si>
    <t>03/6/2025</t>
  </si>
  <si>
    <t>686</t>
  </si>
  <si>
    <t>06/6/2025</t>
  </si>
  <si>
    <t>0711</t>
  </si>
  <si>
    <t>12/6/2025</t>
  </si>
  <si>
    <t>0766</t>
  </si>
  <si>
    <t>13/6/2025</t>
  </si>
  <si>
    <t>16/6/2025</t>
  </si>
  <si>
    <t>0777</t>
  </si>
  <si>
    <t>0773</t>
  </si>
  <si>
    <t>Big</t>
  </si>
  <si>
    <t>21/6/2025</t>
  </si>
  <si>
    <t>0836</t>
  </si>
  <si>
    <t>26/6/2025</t>
  </si>
  <si>
    <t>869</t>
  </si>
  <si>
    <t>25/6/2025</t>
  </si>
  <si>
    <t>886</t>
  </si>
  <si>
    <t>851</t>
  </si>
  <si>
    <t>28/6/2025</t>
  </si>
  <si>
    <t>0899</t>
  </si>
  <si>
    <t>SL</t>
  </si>
  <si>
    <t>DATE</t>
  </si>
  <si>
    <t>LR NO</t>
  </si>
  <si>
    <t>INVNO</t>
  </si>
  <si>
    <t>FROM</t>
  </si>
  <si>
    <t>CASE</t>
  </si>
  <si>
    <t>MODE</t>
  </si>
  <si>
    <t>TO</t>
  </si>
  <si>
    <t>JAA/00734</t>
  </si>
  <si>
    <t>JAA/00788</t>
  </si>
  <si>
    <t>JAA/00790</t>
  </si>
  <si>
    <t>JAA/00798</t>
  </si>
  <si>
    <t>JAA/00841</t>
  </si>
  <si>
    <t>JAA/00859</t>
  </si>
  <si>
    <t>JAA/00870</t>
  </si>
  <si>
    <t>JAA/00910</t>
  </si>
  <si>
    <t>JAA/00939</t>
  </si>
  <si>
    <t>JAA/00947</t>
  </si>
  <si>
    <t>JAA/00948</t>
  </si>
  <si>
    <t>JAA/00965</t>
  </si>
  <si>
    <t>MALKANGIRI</t>
  </si>
  <si>
    <t>ROURKELA</t>
  </si>
  <si>
    <t>CTC</t>
  </si>
  <si>
    <t>RATE</t>
  </si>
  <si>
    <t>DD.CH.</t>
  </si>
  <si>
    <t>LR.CH</t>
  </si>
  <si>
    <t>AMOUNT</t>
  </si>
  <si>
    <t>INVOICE
ATC LOGISTICS,,8984191006
GST No:21CHVPB1842D2ZQ</t>
  </si>
  <si>
    <t xml:space="preserve">A N ALLIANCE
Address: PLOT NO.1094/1095 1ST FLOOR IPICOL CHHHAK, KHAIRA, P.O. JAGATPUR CUTTACK 754021 ,9861454445
GST No:21AANFA3536E1ZW
</t>
  </si>
  <si>
    <t>Kindly, verify &amp; confirm within 7 days, else GST will be filed by 20th JUNE, 2025. 
GST to be paid by Consignor under Reverse Charge Mechanism(RCM) as per GST.</t>
  </si>
  <si>
    <t>Thanking you for your business.
ATC LOGISTICS</t>
  </si>
  <si>
    <t>(RUPEES SEVEN THOUSAND TWO HUNDRED TEN ONLY)</t>
  </si>
  <si>
    <t xml:space="preserve">Bill Date : 30/06/2025
Bill NO : 1095
Total Amount : 7210.00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</si>
</sst>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66674</xdr:rowOff>
    </xdr:from>
    <xdr:to>
      <xdr:col>6</xdr:col>
      <xdr:colOff>266700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4"/>
          <a:ext cx="3409950" cy="8953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  <sheetName val="Sheet1"/>
    </sheetNames>
    <sheetDataSet>
      <sheetData sheetId="0"/>
      <sheetData sheetId="1"/>
      <sheetData sheetId="2">
        <row r="6">
          <cell r="B6" t="str">
            <v>BERHAMPUR</v>
          </cell>
          <cell r="C6">
            <v>270</v>
          </cell>
          <cell r="D6">
            <v>150</v>
          </cell>
          <cell r="E6">
            <v>98</v>
          </cell>
        </row>
        <row r="7">
          <cell r="B7" t="str">
            <v>JUNAGARH</v>
          </cell>
          <cell r="C7">
            <v>282</v>
          </cell>
          <cell r="D7">
            <v>213</v>
          </cell>
          <cell r="E7">
            <v>162</v>
          </cell>
        </row>
        <row r="8">
          <cell r="B8" t="str">
            <v>JHARSUGUDA</v>
          </cell>
          <cell r="C8">
            <v>270</v>
          </cell>
          <cell r="D8">
            <v>178</v>
          </cell>
          <cell r="E8">
            <v>121</v>
          </cell>
        </row>
        <row r="9">
          <cell r="B9" t="str">
            <v>JEYPORE</v>
          </cell>
          <cell r="C9">
            <v>282</v>
          </cell>
          <cell r="D9">
            <v>204</v>
          </cell>
          <cell r="E9">
            <v>155</v>
          </cell>
        </row>
        <row r="10">
          <cell r="B10" t="str">
            <v>KORAPUT</v>
          </cell>
          <cell r="C10">
            <v>328</v>
          </cell>
          <cell r="D10">
            <v>236</v>
          </cell>
          <cell r="E10">
            <v>178</v>
          </cell>
        </row>
        <row r="11">
          <cell r="B11" t="str">
            <v>ROURKELA</v>
          </cell>
          <cell r="C11">
            <v>270</v>
          </cell>
          <cell r="D11">
            <v>155</v>
          </cell>
          <cell r="E11">
            <v>98</v>
          </cell>
        </row>
        <row r="12">
          <cell r="B12" t="str">
            <v>SAMBALPUR</v>
          </cell>
          <cell r="C12">
            <v>270</v>
          </cell>
          <cell r="D12">
            <v>155</v>
          </cell>
          <cell r="E12">
            <v>98</v>
          </cell>
        </row>
        <row r="13">
          <cell r="B13" t="str">
            <v>NABARANGPUR</v>
          </cell>
          <cell r="C13">
            <v>328</v>
          </cell>
          <cell r="D13">
            <v>213</v>
          </cell>
          <cell r="E13">
            <v>155</v>
          </cell>
        </row>
        <row r="14">
          <cell r="B14" t="str">
            <v>UMERKOT</v>
          </cell>
          <cell r="C14">
            <v>385</v>
          </cell>
          <cell r="D14">
            <v>270</v>
          </cell>
          <cell r="E14">
            <v>213</v>
          </cell>
        </row>
        <row r="15">
          <cell r="B15" t="str">
            <v>BALASORE</v>
          </cell>
          <cell r="C15">
            <v>270</v>
          </cell>
          <cell r="D15">
            <v>144</v>
          </cell>
          <cell r="E15">
            <v>115</v>
          </cell>
        </row>
        <row r="16">
          <cell r="B16" t="str">
            <v>BARIPADA</v>
          </cell>
          <cell r="C16">
            <v>213</v>
          </cell>
          <cell r="D16">
            <v>167</v>
          </cell>
          <cell r="E16">
            <v>127</v>
          </cell>
        </row>
        <row r="17">
          <cell r="B17" t="str">
            <v>BOLANGIR</v>
          </cell>
          <cell r="C17">
            <v>207</v>
          </cell>
          <cell r="D17">
            <v>182</v>
          </cell>
          <cell r="E17">
            <v>136</v>
          </cell>
        </row>
        <row r="18">
          <cell r="B18" t="str">
            <v>MALKANGIRI</v>
          </cell>
          <cell r="C18">
            <v>282</v>
          </cell>
          <cell r="D18">
            <v>204</v>
          </cell>
          <cell r="E18">
            <v>155</v>
          </cell>
        </row>
        <row r="19">
          <cell r="B19" t="str">
            <v>JALESWAR</v>
          </cell>
          <cell r="D19">
            <v>150</v>
          </cell>
          <cell r="E19">
            <v>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N9" sqref="N9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140625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6.5703125" bestFit="1" customWidth="1"/>
    <col min="9" max="9" width="7.140625" bestFit="1" customWidth="1"/>
    <col min="10" max="10" width="6" bestFit="1" customWidth="1"/>
    <col min="11" max="11" width="9.42578125" bestFit="1" customWidth="1"/>
    <col min="12" max="12" width="8.42578125" bestFit="1" customWidth="1"/>
  </cols>
  <sheetData>
    <row r="1" spans="1:12" ht="84" customHeight="1">
      <c r="A1" s="5"/>
      <c r="B1" s="5"/>
      <c r="C1" s="5"/>
      <c r="D1" s="5"/>
      <c r="E1" s="5"/>
      <c r="F1" s="5"/>
      <c r="G1" s="5"/>
      <c r="H1" s="6" t="s">
        <v>52</v>
      </c>
      <c r="I1" s="6"/>
      <c r="J1" s="6"/>
      <c r="K1" s="6"/>
    </row>
    <row r="2" spans="1:12" ht="72.75" customHeight="1">
      <c r="A2" s="5" t="s">
        <v>53</v>
      </c>
      <c r="B2" s="5"/>
      <c r="C2" s="5"/>
      <c r="D2" s="5"/>
      <c r="E2" s="5"/>
      <c r="F2" s="5"/>
      <c r="G2" s="5"/>
      <c r="H2" s="6" t="s">
        <v>57</v>
      </c>
      <c r="I2" s="6"/>
      <c r="J2" s="6"/>
      <c r="K2" s="6"/>
    </row>
    <row r="3" spans="1:12" s="1" customFormat="1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32</v>
      </c>
      <c r="G3" s="3" t="s">
        <v>30</v>
      </c>
      <c r="H3" s="4" t="s">
        <v>48</v>
      </c>
      <c r="I3" s="4" t="s">
        <v>49</v>
      </c>
      <c r="J3" s="4" t="s">
        <v>50</v>
      </c>
      <c r="K3" s="4" t="s">
        <v>51</v>
      </c>
      <c r="L3" s="3" t="s">
        <v>31</v>
      </c>
    </row>
    <row r="4" spans="1:12">
      <c r="A4" s="2">
        <v>1</v>
      </c>
      <c r="B4" s="2" t="s">
        <v>0</v>
      </c>
      <c r="C4" s="2" t="s">
        <v>33</v>
      </c>
      <c r="D4" s="2" t="s">
        <v>1</v>
      </c>
      <c r="E4" s="2" t="s">
        <v>47</v>
      </c>
      <c r="F4" s="2" t="s">
        <v>45</v>
      </c>
      <c r="G4" s="2">
        <v>1</v>
      </c>
      <c r="H4" s="14">
        <f>VLOOKUP(F4,'[1]A N ALLIANCE'!$B$6:$E$19,4,FALSE)</f>
        <v>155</v>
      </c>
      <c r="I4" s="14">
        <f>G4*10</f>
        <v>10</v>
      </c>
      <c r="J4" s="14">
        <v>25</v>
      </c>
      <c r="K4" s="14">
        <f>G4*H4+I4+J4</f>
        <v>190</v>
      </c>
      <c r="L4" s="2" t="s">
        <v>2</v>
      </c>
    </row>
    <row r="5" spans="1:12">
      <c r="A5" s="2">
        <v>2</v>
      </c>
      <c r="B5" s="2" t="s">
        <v>0</v>
      </c>
      <c r="C5" s="2" t="s">
        <v>34</v>
      </c>
      <c r="D5" s="2" t="s">
        <v>3</v>
      </c>
      <c r="E5" s="2" t="s">
        <v>47</v>
      </c>
      <c r="F5" s="2" t="s">
        <v>46</v>
      </c>
      <c r="G5" s="2">
        <v>4</v>
      </c>
      <c r="H5" s="14">
        <v>125</v>
      </c>
      <c r="I5" s="14">
        <f t="shared" ref="I5:I15" si="0">G5*10</f>
        <v>40</v>
      </c>
      <c r="J5" s="14">
        <v>25</v>
      </c>
      <c r="K5" s="14">
        <f t="shared" ref="K5:K15" si="1">G5*H5+I5+J5</f>
        <v>565</v>
      </c>
      <c r="L5" s="2" t="s">
        <v>4</v>
      </c>
    </row>
    <row r="6" spans="1:12">
      <c r="A6" s="2">
        <v>3</v>
      </c>
      <c r="B6" s="2" t="s">
        <v>5</v>
      </c>
      <c r="C6" s="2" t="s">
        <v>35</v>
      </c>
      <c r="D6" s="2" t="s">
        <v>6</v>
      </c>
      <c r="E6" s="2" t="s">
        <v>47</v>
      </c>
      <c r="F6" s="2" t="s">
        <v>46</v>
      </c>
      <c r="G6" s="2">
        <v>12</v>
      </c>
      <c r="H6" s="14">
        <f>VLOOKUP(F6,'[1]A N ALLIANCE'!$B$6:$E$19,4,FALSE)</f>
        <v>98</v>
      </c>
      <c r="I6" s="14">
        <f t="shared" si="0"/>
        <v>120</v>
      </c>
      <c r="J6" s="14">
        <v>25</v>
      </c>
      <c r="K6" s="14">
        <f t="shared" si="1"/>
        <v>1321</v>
      </c>
      <c r="L6" s="2" t="s">
        <v>2</v>
      </c>
    </row>
    <row r="7" spans="1:12">
      <c r="A7" s="2">
        <v>4</v>
      </c>
      <c r="B7" s="2" t="s">
        <v>7</v>
      </c>
      <c r="C7" s="2" t="s">
        <v>36</v>
      </c>
      <c r="D7" s="2" t="s">
        <v>8</v>
      </c>
      <c r="E7" s="2" t="s">
        <v>47</v>
      </c>
      <c r="F7" s="2" t="s">
        <v>46</v>
      </c>
      <c r="G7" s="2">
        <v>1</v>
      </c>
      <c r="H7" s="14">
        <f>VLOOKUP(F7,'[1]A N ALLIANCE'!$B$6:$E$19,4,FALSE)</f>
        <v>98</v>
      </c>
      <c r="I7" s="14">
        <f t="shared" si="0"/>
        <v>10</v>
      </c>
      <c r="J7" s="14">
        <v>25</v>
      </c>
      <c r="K7" s="14">
        <f t="shared" si="1"/>
        <v>133</v>
      </c>
      <c r="L7" s="2" t="s">
        <v>2</v>
      </c>
    </row>
    <row r="8" spans="1:12">
      <c r="A8" s="2">
        <v>5</v>
      </c>
      <c r="B8" s="2" t="s">
        <v>9</v>
      </c>
      <c r="C8" s="2" t="s">
        <v>37</v>
      </c>
      <c r="D8" s="2" t="s">
        <v>10</v>
      </c>
      <c r="E8" s="2" t="s">
        <v>47</v>
      </c>
      <c r="F8" s="2" t="s">
        <v>46</v>
      </c>
      <c r="G8" s="2">
        <v>6</v>
      </c>
      <c r="H8" s="14">
        <f>VLOOKUP(F8,'[1]A N ALLIANCE'!$B$6:$E$19,4,FALSE)</f>
        <v>98</v>
      </c>
      <c r="I8" s="14">
        <f t="shared" si="0"/>
        <v>60</v>
      </c>
      <c r="J8" s="14">
        <v>25</v>
      </c>
      <c r="K8" s="14">
        <f t="shared" si="1"/>
        <v>673</v>
      </c>
      <c r="L8" s="2" t="s">
        <v>2</v>
      </c>
    </row>
    <row r="9" spans="1:12">
      <c r="A9" s="2">
        <v>6</v>
      </c>
      <c r="B9" s="2" t="s">
        <v>11</v>
      </c>
      <c r="C9" s="2" t="s">
        <v>39</v>
      </c>
      <c r="D9" s="2" t="s">
        <v>14</v>
      </c>
      <c r="E9" s="2" t="s">
        <v>47</v>
      </c>
      <c r="F9" s="2" t="s">
        <v>45</v>
      </c>
      <c r="G9" s="2">
        <v>7</v>
      </c>
      <c r="H9" s="14">
        <v>204</v>
      </c>
      <c r="I9" s="14">
        <f t="shared" si="0"/>
        <v>70</v>
      </c>
      <c r="J9" s="14">
        <v>25</v>
      </c>
      <c r="K9" s="14">
        <f t="shared" si="1"/>
        <v>1523</v>
      </c>
      <c r="L9" s="2" t="s">
        <v>15</v>
      </c>
    </row>
    <row r="10" spans="1:12">
      <c r="A10" s="2">
        <v>7</v>
      </c>
      <c r="B10" s="2" t="s">
        <v>12</v>
      </c>
      <c r="C10" s="2" t="s">
        <v>38</v>
      </c>
      <c r="D10" s="2" t="s">
        <v>13</v>
      </c>
      <c r="E10" s="2" t="s">
        <v>47</v>
      </c>
      <c r="F10" s="2" t="s">
        <v>46</v>
      </c>
      <c r="G10" s="2">
        <v>6</v>
      </c>
      <c r="H10" s="14">
        <f>VLOOKUP(F10,'[1]A N ALLIANCE'!$B$6:$E$19,4,FALSE)</f>
        <v>98</v>
      </c>
      <c r="I10" s="14">
        <f t="shared" si="0"/>
        <v>60</v>
      </c>
      <c r="J10" s="14">
        <v>25</v>
      </c>
      <c r="K10" s="14">
        <f t="shared" si="1"/>
        <v>673</v>
      </c>
      <c r="L10" s="2" t="s">
        <v>2</v>
      </c>
    </row>
    <row r="11" spans="1:12">
      <c r="A11" s="2">
        <v>8</v>
      </c>
      <c r="B11" s="2" t="s">
        <v>16</v>
      </c>
      <c r="C11" s="2" t="s">
        <v>40</v>
      </c>
      <c r="D11" s="2" t="s">
        <v>17</v>
      </c>
      <c r="E11" s="2" t="s">
        <v>47</v>
      </c>
      <c r="F11" s="2" t="s">
        <v>46</v>
      </c>
      <c r="G11" s="2">
        <v>3</v>
      </c>
      <c r="H11" s="14">
        <f>VLOOKUP(F11,'[1]A N ALLIANCE'!$B$6:$E$19,4,FALSE)</f>
        <v>98</v>
      </c>
      <c r="I11" s="14">
        <f t="shared" si="0"/>
        <v>30</v>
      </c>
      <c r="J11" s="14">
        <v>25</v>
      </c>
      <c r="K11" s="14">
        <f t="shared" si="1"/>
        <v>349</v>
      </c>
      <c r="L11" s="2" t="s">
        <v>2</v>
      </c>
    </row>
    <row r="12" spans="1:12">
      <c r="A12" s="2">
        <v>9</v>
      </c>
      <c r="B12" s="2" t="s">
        <v>20</v>
      </c>
      <c r="C12" s="2" t="s">
        <v>42</v>
      </c>
      <c r="D12" s="2" t="s">
        <v>21</v>
      </c>
      <c r="E12" s="2" t="s">
        <v>47</v>
      </c>
      <c r="F12" s="2" t="s">
        <v>46</v>
      </c>
      <c r="G12" s="2">
        <v>7</v>
      </c>
      <c r="H12" s="14">
        <f>VLOOKUP(F12,'[1]A N ALLIANCE'!$B$6:$E$19,4,FALSE)</f>
        <v>98</v>
      </c>
      <c r="I12" s="14">
        <f t="shared" si="0"/>
        <v>70</v>
      </c>
      <c r="J12" s="14">
        <v>25</v>
      </c>
      <c r="K12" s="14">
        <f t="shared" si="1"/>
        <v>781</v>
      </c>
      <c r="L12" s="2" t="s">
        <v>2</v>
      </c>
    </row>
    <row r="13" spans="1:12">
      <c r="A13" s="2">
        <v>10</v>
      </c>
      <c r="B13" s="2" t="s">
        <v>20</v>
      </c>
      <c r="C13" s="2" t="s">
        <v>43</v>
      </c>
      <c r="D13" s="2" t="s">
        <v>22</v>
      </c>
      <c r="E13" s="2" t="s">
        <v>47</v>
      </c>
      <c r="F13" s="2" t="s">
        <v>46</v>
      </c>
      <c r="G13" s="2">
        <v>2</v>
      </c>
      <c r="H13" s="14">
        <f>VLOOKUP(F13,'[1]A N ALLIANCE'!$B$6:$E$19,4,FALSE)</f>
        <v>98</v>
      </c>
      <c r="I13" s="14">
        <f t="shared" si="0"/>
        <v>20</v>
      </c>
      <c r="J13" s="14">
        <v>25</v>
      </c>
      <c r="K13" s="14">
        <f t="shared" si="1"/>
        <v>241</v>
      </c>
      <c r="L13" s="2" t="s">
        <v>2</v>
      </c>
    </row>
    <row r="14" spans="1:12">
      <c r="A14" s="2">
        <v>11</v>
      </c>
      <c r="B14" s="2" t="s">
        <v>18</v>
      </c>
      <c r="C14" s="2" t="s">
        <v>41</v>
      </c>
      <c r="D14" s="2" t="s">
        <v>19</v>
      </c>
      <c r="E14" s="2" t="s">
        <v>47</v>
      </c>
      <c r="F14" s="2" t="s">
        <v>45</v>
      </c>
      <c r="G14" s="2">
        <v>3</v>
      </c>
      <c r="H14" s="14">
        <f>VLOOKUP(F14,'[1]A N ALLIANCE'!$B$6:$E$19,4,FALSE)</f>
        <v>155</v>
      </c>
      <c r="I14" s="14">
        <f t="shared" si="0"/>
        <v>30</v>
      </c>
      <c r="J14" s="14">
        <v>25</v>
      </c>
      <c r="K14" s="14">
        <f t="shared" si="1"/>
        <v>520</v>
      </c>
      <c r="L14" s="2" t="s">
        <v>2</v>
      </c>
    </row>
    <row r="15" spans="1:12">
      <c r="A15" s="2">
        <v>12</v>
      </c>
      <c r="B15" s="2" t="s">
        <v>23</v>
      </c>
      <c r="C15" s="2" t="s">
        <v>44</v>
      </c>
      <c r="D15" s="2" t="s">
        <v>24</v>
      </c>
      <c r="E15" s="2" t="s">
        <v>47</v>
      </c>
      <c r="F15" s="2" t="s">
        <v>46</v>
      </c>
      <c r="G15" s="2">
        <v>2</v>
      </c>
      <c r="H15" s="14">
        <f>VLOOKUP(F15,'[1]A N ALLIANCE'!$B$6:$E$19,4,FALSE)</f>
        <v>98</v>
      </c>
      <c r="I15" s="14">
        <f t="shared" si="0"/>
        <v>20</v>
      </c>
      <c r="J15" s="14">
        <v>25</v>
      </c>
      <c r="K15" s="14">
        <f t="shared" si="1"/>
        <v>241</v>
      </c>
      <c r="L15" s="2" t="s">
        <v>2</v>
      </c>
    </row>
    <row r="16" spans="1:12" ht="15.75" customHeight="1">
      <c r="A16" s="7" t="s">
        <v>56</v>
      </c>
      <c r="B16" s="8"/>
      <c r="C16" s="8"/>
      <c r="D16" s="8"/>
      <c r="E16" s="8"/>
      <c r="F16" s="8"/>
      <c r="G16" s="9"/>
      <c r="H16" s="9"/>
      <c r="I16" s="9"/>
      <c r="J16" s="10"/>
      <c r="K16" s="11">
        <f>SUM(K4:K15)</f>
        <v>7210</v>
      </c>
    </row>
    <row r="17" spans="1:11" ht="30" customHeight="1">
      <c r="A17" s="12" t="s">
        <v>54</v>
      </c>
      <c r="B17" s="12"/>
      <c r="C17" s="12"/>
      <c r="D17" s="12"/>
      <c r="E17" s="12"/>
      <c r="F17" s="12"/>
      <c r="G17" s="13"/>
      <c r="H17" s="13"/>
      <c r="I17" s="13"/>
      <c r="J17" s="13"/>
      <c r="K17" s="13"/>
    </row>
    <row r="18" spans="1:11" ht="33" customHeight="1">
      <c r="A18" s="12" t="s">
        <v>55</v>
      </c>
      <c r="B18" s="12"/>
      <c r="C18" s="12"/>
      <c r="D18" s="12"/>
      <c r="E18" s="12"/>
      <c r="F18" s="12"/>
      <c r="G18" s="13"/>
      <c r="H18" s="13"/>
      <c r="I18" s="13"/>
      <c r="J18" s="13"/>
      <c r="K18" s="13"/>
    </row>
  </sheetData>
  <sortState ref="B2:H13">
    <sortCondition ref="B2:B13"/>
  </sortState>
  <mergeCells count="7">
    <mergeCell ref="A18:K18"/>
    <mergeCell ref="A1:G1"/>
    <mergeCell ref="H1:K1"/>
    <mergeCell ref="A2:G2"/>
    <mergeCell ref="H2:K2"/>
    <mergeCell ref="A16:J16"/>
    <mergeCell ref="A17:K17"/>
  </mergeCells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2025-07-07T10:09:48Z</dcterms:created>
  <dcterms:modified xsi:type="dcterms:W3CDTF">2025-07-08T04:54:12Z</dcterms:modified>
</cp:coreProperties>
</file>