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13"/>
  <c r="K14"/>
  <c r="K15"/>
  <c r="K16"/>
  <c r="K7"/>
  <c r="K8"/>
  <c r="K9"/>
  <c r="K10"/>
  <c r="K11"/>
  <c r="K12"/>
  <c r="K4"/>
  <c r="J5"/>
  <c r="J6"/>
  <c r="M6" s="1"/>
  <c r="J13"/>
  <c r="J14"/>
  <c r="J15"/>
  <c r="J16"/>
  <c r="M16" s="1"/>
  <c r="J7"/>
  <c r="J8"/>
  <c r="J9"/>
  <c r="J10"/>
  <c r="J11"/>
  <c r="J12"/>
  <c r="M12" s="1"/>
  <c r="J4"/>
  <c r="M4" l="1"/>
  <c r="M9"/>
  <c r="M15"/>
  <c r="I5"/>
  <c r="M5" s="1"/>
  <c r="I13"/>
  <c r="M13" s="1"/>
  <c r="I14"/>
  <c r="M14" s="1"/>
  <c r="I7"/>
  <c r="M7" s="1"/>
  <c r="I8"/>
  <c r="M8" s="1"/>
  <c r="I10"/>
  <c r="M10" s="1"/>
  <c r="I11"/>
  <c r="M11" s="1"/>
  <c r="M17" l="1"/>
</calcChain>
</file>

<file path=xl/sharedStrings.xml><?xml version="1.0" encoding="utf-8"?>
<sst xmlns="http://schemas.openxmlformats.org/spreadsheetml/2006/main" count="98" uniqueCount="65">
  <si>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</si>
  <si>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</si>
  <si>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</si>
  <si>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</si>
  <si>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</si>
  <si>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</si>
  <si>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</si>
  <si>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</si>
  <si>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04/7/2024</t>
  </si>
  <si>
    <t>896</t>
  </si>
  <si>
    <t>GHEE</t>
  </si>
  <si>
    <t>2868</t>
  </si>
  <si>
    <t>TIL OIL</t>
  </si>
  <si>
    <t>2867</t>
  </si>
  <si>
    <t>20/7/2024</t>
  </si>
  <si>
    <t>2882</t>
  </si>
  <si>
    <t>SOYA  BARI</t>
  </si>
  <si>
    <t>27/7/2024</t>
  </si>
  <si>
    <t>2887</t>
  </si>
  <si>
    <t>2888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</si>
  <si>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</si>
  <si>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</si>
  <si>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</si>
  <si>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2876</t>
  </si>
  <si>
    <t>18/7/2024</t>
  </si>
  <si>
    <t>902</t>
  </si>
  <si>
    <t>16/7/2024</t>
  </si>
  <si>
    <t>901</t>
  </si>
  <si>
    <t>2873</t>
  </si>
  <si>
    <t>2877</t>
  </si>
  <si>
    <t>15/7/2024</t>
  </si>
  <si>
    <t>2870</t>
  </si>
  <si>
    <t>10/7/2024</t>
  </si>
  <si>
    <t>SL</t>
  </si>
  <si>
    <t>LR NO</t>
  </si>
  <si>
    <t>INV NO</t>
  </si>
  <si>
    <t>FROM</t>
  </si>
  <si>
    <t>TO</t>
  </si>
  <si>
    <t>ANANDAPUR</t>
  </si>
  <si>
    <t>DHENKANAL</t>
  </si>
  <si>
    <t>SHERAGADA</t>
  </si>
  <si>
    <t>UMERKOT</t>
  </si>
  <si>
    <t>TIKIRI</t>
  </si>
  <si>
    <t>KORAPUT</t>
  </si>
  <si>
    <t>DEOGARH</t>
  </si>
  <si>
    <t>KAKIRIGUMA</t>
  </si>
  <si>
    <t>JHARSUGUDA</t>
  </si>
  <si>
    <t>BORIGUMMA</t>
  </si>
  <si>
    <t>CTC</t>
  </si>
  <si>
    <t>PL/JA/07438</t>
  </si>
  <si>
    <t>PL/JA/07563</t>
  </si>
  <si>
    <t>PL/JA/07584</t>
  </si>
  <si>
    <t>PL/JA/08756</t>
  </si>
  <si>
    <t>PL/JA/09358</t>
  </si>
  <si>
    <t>PL/JA/09454</t>
  </si>
  <si>
    <t>PL/JA/08046</t>
  </si>
  <si>
    <t>PL/JA/08618</t>
  </si>
  <si>
    <t>PL/JA/08477</t>
  </si>
  <si>
    <t>PL/JA/08469</t>
  </si>
  <si>
    <t>PL/JA/08467</t>
  </si>
  <si>
    <t>PL/JA/08576</t>
  </si>
  <si>
    <t>HAM</t>
  </si>
  <si>
    <t xml:space="preserve">TO, 
ABHISTIKA ORGANIC
Address: SHED NO.S 2/185, P-II NIE  PLOT NO-1906 P, K NO 448 JAGATPUR,9437441815
GST No:21ABCFA2059A1ZD
</t>
  </si>
  <si>
    <t>(RUPEES EIGHTEEN THOUSAND FIVE HUNDRED SEVENTY ONLY)</t>
  </si>
  <si>
    <t>Bill Date:07/31/2024
Bill #:Inv-14075/24-25
TotalAmount:18570.00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</si>
</sst>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6</xdr:col>
      <xdr:colOff>504825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5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64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14</v>
          </cell>
          <cell r="I6">
            <v>35</v>
          </cell>
        </row>
        <row r="7">
          <cell r="F7" t="str">
            <v>NABARANGPUR</v>
          </cell>
          <cell r="G7" t="str">
            <v>GHEE</v>
          </cell>
          <cell r="H7">
            <v>47</v>
          </cell>
          <cell r="I7">
            <v>55</v>
          </cell>
        </row>
        <row r="8">
          <cell r="F8" t="str">
            <v>NABARANGPUR</v>
          </cell>
          <cell r="G8" t="str">
            <v>TIL OIL</v>
          </cell>
          <cell r="H8">
            <v>3</v>
          </cell>
          <cell r="I8">
            <v>55</v>
          </cell>
        </row>
        <row r="9">
          <cell r="F9" t="str">
            <v>BERHAMPUR</v>
          </cell>
          <cell r="G9" t="str">
            <v>TIL OIL</v>
          </cell>
          <cell r="H9">
            <v>29</v>
          </cell>
          <cell r="I9">
            <v>35</v>
          </cell>
        </row>
        <row r="10">
          <cell r="F10" t="str">
            <v>BERHAMPUR</v>
          </cell>
          <cell r="G10" t="str">
            <v>TIL OIL</v>
          </cell>
          <cell r="H10">
            <v>1</v>
          </cell>
          <cell r="I10">
            <v>35</v>
          </cell>
        </row>
        <row r="11">
          <cell r="F11" t="str">
            <v>KORAPUT</v>
          </cell>
          <cell r="G11" t="str">
            <v>GHEE</v>
          </cell>
          <cell r="H11">
            <v>48</v>
          </cell>
          <cell r="I11">
            <v>55</v>
          </cell>
        </row>
        <row r="12">
          <cell r="F12" t="str">
            <v>MALKANGIRI</v>
          </cell>
          <cell r="G12" t="str">
            <v>GHEE</v>
          </cell>
          <cell r="H12">
            <v>60</v>
          </cell>
          <cell r="I12">
            <v>55</v>
          </cell>
        </row>
        <row r="13">
          <cell r="F13" t="str">
            <v>JEYPORE</v>
          </cell>
          <cell r="G13" t="str">
            <v>GHEE</v>
          </cell>
          <cell r="H13">
            <v>25</v>
          </cell>
          <cell r="I13">
            <v>55</v>
          </cell>
        </row>
        <row r="14">
          <cell r="F14" t="str">
            <v>DHENKANAL</v>
          </cell>
          <cell r="G14" t="str">
            <v>SOYA  BARI</v>
          </cell>
          <cell r="H14">
            <v>3</v>
          </cell>
          <cell r="I14">
            <v>35</v>
          </cell>
        </row>
        <row r="15">
          <cell r="F15" t="str">
            <v>DHENKANAL</v>
          </cell>
          <cell r="G15" t="str">
            <v>TIL OIL</v>
          </cell>
          <cell r="H15">
            <v>3</v>
          </cell>
          <cell r="I15">
            <v>35</v>
          </cell>
        </row>
        <row r="16">
          <cell r="F16" t="str">
            <v>NABARANGPUR</v>
          </cell>
          <cell r="G16" t="str">
            <v>GHEE</v>
          </cell>
          <cell r="H16">
            <v>30</v>
          </cell>
          <cell r="I16">
            <v>55</v>
          </cell>
        </row>
        <row r="17">
          <cell r="F17" t="str">
            <v>BHADRAK</v>
          </cell>
          <cell r="G17" t="str">
            <v>GHEE</v>
          </cell>
          <cell r="H17">
            <v>31</v>
          </cell>
          <cell r="I17">
            <v>35</v>
          </cell>
        </row>
        <row r="18">
          <cell r="F18" t="str">
            <v>DEOGARH</v>
          </cell>
          <cell r="G18" t="str">
            <v>GHEE</v>
          </cell>
          <cell r="H18">
            <v>5</v>
          </cell>
          <cell r="I18">
            <v>55</v>
          </cell>
        </row>
        <row r="19">
          <cell r="F19" t="str">
            <v>DEOGARH</v>
          </cell>
          <cell r="G19" t="str">
            <v>SOYA  BARI</v>
          </cell>
          <cell r="H19">
            <v>13</v>
          </cell>
          <cell r="I19">
            <v>55</v>
          </cell>
        </row>
        <row r="20">
          <cell r="F20" t="str">
            <v>DEOGARH</v>
          </cell>
          <cell r="G20" t="str">
            <v>TIL OIL</v>
          </cell>
          <cell r="H20">
            <v>25</v>
          </cell>
          <cell r="I20">
            <v>55</v>
          </cell>
        </row>
        <row r="21">
          <cell r="F21" t="str">
            <v>KUCHINDA</v>
          </cell>
          <cell r="G21" t="str">
            <v>GHEE</v>
          </cell>
          <cell r="H21">
            <v>35</v>
          </cell>
          <cell r="I21">
            <v>55</v>
          </cell>
        </row>
        <row r="22">
          <cell r="F22" t="str">
            <v>KUCHINDA</v>
          </cell>
          <cell r="G22" t="str">
            <v>TIL OIL</v>
          </cell>
          <cell r="H22">
            <v>20</v>
          </cell>
          <cell r="I22">
            <v>55</v>
          </cell>
        </row>
        <row r="23">
          <cell r="F23" t="str">
            <v>KUCHINDA</v>
          </cell>
          <cell r="G23" t="str">
            <v>GHEE</v>
          </cell>
          <cell r="H23">
            <v>15</v>
          </cell>
          <cell r="I23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9" sqref="P9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0.7109375" style="1" bestFit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6384" width="9.140625" style="1"/>
  </cols>
  <sheetData>
    <row r="1" spans="1:13" ht="90" customHeight="1">
      <c r="A1" s="7"/>
      <c r="B1" s="7"/>
      <c r="C1" s="7"/>
      <c r="D1" s="7"/>
      <c r="E1" s="7"/>
      <c r="F1" s="7"/>
      <c r="G1" s="7"/>
      <c r="H1" s="11" t="s">
        <v>0</v>
      </c>
      <c r="I1" s="12"/>
      <c r="J1" s="12"/>
      <c r="K1" s="12"/>
      <c r="L1" s="12"/>
      <c r="M1" s="13"/>
    </row>
    <row r="2" spans="1:13" ht="90" customHeight="1">
      <c r="A2" s="7" t="s">
        <v>62</v>
      </c>
      <c r="B2" s="7"/>
      <c r="C2" s="7"/>
      <c r="D2" s="7"/>
      <c r="E2" s="7"/>
      <c r="F2" s="7"/>
      <c r="G2" s="7"/>
      <c r="H2" s="11" t="s">
        <v>64</v>
      </c>
      <c r="I2" s="12"/>
      <c r="J2" s="12"/>
      <c r="K2" s="12"/>
      <c r="L2" s="12"/>
      <c r="M2" s="13"/>
    </row>
    <row r="3" spans="1:13" s="5" customFormat="1" ht="21" customHeight="1">
      <c r="A3" s="4" t="s">
        <v>33</v>
      </c>
      <c r="B3" s="4" t="s">
        <v>1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2</v>
      </c>
      <c r="H3" s="4" t="s">
        <v>3</v>
      </c>
      <c r="I3" s="4" t="s">
        <v>4</v>
      </c>
      <c r="J3" s="4" t="s">
        <v>61</v>
      </c>
      <c r="K3" s="4" t="s">
        <v>5</v>
      </c>
      <c r="L3" s="4" t="s">
        <v>6</v>
      </c>
      <c r="M3" s="4" t="s">
        <v>7</v>
      </c>
    </row>
    <row r="4" spans="1:13">
      <c r="A4" s="2">
        <v>1</v>
      </c>
      <c r="B4" s="2" t="s">
        <v>8</v>
      </c>
      <c r="C4" s="2" t="s">
        <v>49</v>
      </c>
      <c r="D4" s="2" t="s">
        <v>9</v>
      </c>
      <c r="E4" s="6" t="s">
        <v>48</v>
      </c>
      <c r="F4" s="2" t="s">
        <v>38</v>
      </c>
      <c r="G4" s="2" t="s">
        <v>10</v>
      </c>
      <c r="H4" s="2">
        <v>6</v>
      </c>
      <c r="I4" s="3">
        <v>55</v>
      </c>
      <c r="J4" s="3">
        <f>H4*2</f>
        <v>12</v>
      </c>
      <c r="K4" s="3">
        <f>H4*8</f>
        <v>48</v>
      </c>
      <c r="L4" s="3">
        <v>30</v>
      </c>
      <c r="M4" s="3">
        <f>H4*I4+J4+K4+L4</f>
        <v>420</v>
      </c>
    </row>
    <row r="5" spans="1:13">
      <c r="A5" s="2">
        <v>2</v>
      </c>
      <c r="B5" s="2" t="s">
        <v>8</v>
      </c>
      <c r="C5" s="2" t="s">
        <v>50</v>
      </c>
      <c r="D5" s="2" t="s">
        <v>11</v>
      </c>
      <c r="E5" s="6" t="s">
        <v>48</v>
      </c>
      <c r="F5" s="2" t="s">
        <v>39</v>
      </c>
      <c r="G5" s="2" t="s">
        <v>12</v>
      </c>
      <c r="H5" s="2">
        <v>7</v>
      </c>
      <c r="I5" s="3">
        <f>VLOOKUP(F5,[1]Invoice!$F$4:$I$23,4,FALSE)</f>
        <v>35</v>
      </c>
      <c r="J5" s="3">
        <f>H5*2</f>
        <v>14</v>
      </c>
      <c r="K5" s="3">
        <f>H5*8</f>
        <v>56</v>
      </c>
      <c r="L5" s="3">
        <v>30</v>
      </c>
      <c r="M5" s="3">
        <f>H5*I5+J5+K5+L5</f>
        <v>345</v>
      </c>
    </row>
    <row r="6" spans="1:13">
      <c r="A6" s="2">
        <v>3</v>
      </c>
      <c r="B6" s="2" t="s">
        <v>8</v>
      </c>
      <c r="C6" s="2" t="s">
        <v>51</v>
      </c>
      <c r="D6" s="2" t="s">
        <v>13</v>
      </c>
      <c r="E6" s="6" t="s">
        <v>48</v>
      </c>
      <c r="F6" s="2" t="s">
        <v>40</v>
      </c>
      <c r="G6" s="2" t="s">
        <v>12</v>
      </c>
      <c r="H6" s="2">
        <v>42</v>
      </c>
      <c r="I6" s="3">
        <v>55</v>
      </c>
      <c r="J6" s="3">
        <f>H6*2</f>
        <v>84</v>
      </c>
      <c r="K6" s="3">
        <f>H6*8</f>
        <v>336</v>
      </c>
      <c r="L6" s="3">
        <v>30</v>
      </c>
      <c r="M6" s="3">
        <f>H6*I6+J6+K6+L6</f>
        <v>2760</v>
      </c>
    </row>
    <row r="7" spans="1:13">
      <c r="A7" s="2">
        <v>4</v>
      </c>
      <c r="B7" s="2" t="s">
        <v>32</v>
      </c>
      <c r="C7" s="2" t="s">
        <v>55</v>
      </c>
      <c r="D7" s="2" t="s">
        <v>31</v>
      </c>
      <c r="E7" s="6" t="s">
        <v>48</v>
      </c>
      <c r="F7" s="2" t="s">
        <v>43</v>
      </c>
      <c r="G7" s="2" t="s">
        <v>10</v>
      </c>
      <c r="H7" s="2">
        <v>58</v>
      </c>
      <c r="I7" s="3">
        <f>VLOOKUP(F7,[1]Invoice!$F$4:$I$23,4,FALSE)</f>
        <v>55</v>
      </c>
      <c r="J7" s="3">
        <f>H7*2</f>
        <v>116</v>
      </c>
      <c r="K7" s="3">
        <f>H7*8</f>
        <v>464</v>
      </c>
      <c r="L7" s="3">
        <v>30</v>
      </c>
      <c r="M7" s="3">
        <f>H7*I7+J7+K7+L7</f>
        <v>3800</v>
      </c>
    </row>
    <row r="8" spans="1:13">
      <c r="A8" s="2">
        <v>5</v>
      </c>
      <c r="B8" s="2" t="s">
        <v>30</v>
      </c>
      <c r="C8" s="2" t="s">
        <v>56</v>
      </c>
      <c r="D8" s="2" t="s">
        <v>29</v>
      </c>
      <c r="E8" s="6" t="s">
        <v>48</v>
      </c>
      <c r="F8" s="2" t="s">
        <v>44</v>
      </c>
      <c r="G8" s="2" t="s">
        <v>10</v>
      </c>
      <c r="H8" s="2">
        <v>50</v>
      </c>
      <c r="I8" s="3">
        <f>VLOOKUP(F8,[1]Invoice!$F$4:$I$23,4,FALSE)</f>
        <v>55</v>
      </c>
      <c r="J8" s="3">
        <f>H8*2</f>
        <v>100</v>
      </c>
      <c r="K8" s="3">
        <f>H8*8</f>
        <v>400</v>
      </c>
      <c r="L8" s="3">
        <v>30</v>
      </c>
      <c r="M8" s="3">
        <f>H8*I8+J8+K8+L8</f>
        <v>3280</v>
      </c>
    </row>
    <row r="9" spans="1:13">
      <c r="A9" s="2">
        <v>6</v>
      </c>
      <c r="B9" s="2" t="s">
        <v>26</v>
      </c>
      <c r="C9" s="2" t="s">
        <v>57</v>
      </c>
      <c r="D9" s="2" t="s">
        <v>28</v>
      </c>
      <c r="E9" s="6" t="s">
        <v>48</v>
      </c>
      <c r="F9" s="2" t="s">
        <v>45</v>
      </c>
      <c r="G9" s="2" t="s">
        <v>10</v>
      </c>
      <c r="H9" s="2">
        <v>12</v>
      </c>
      <c r="I9" s="3">
        <v>55</v>
      </c>
      <c r="J9" s="3">
        <f>H9*2</f>
        <v>24</v>
      </c>
      <c r="K9" s="3">
        <f>H9*8</f>
        <v>96</v>
      </c>
      <c r="L9" s="3">
        <v>30</v>
      </c>
      <c r="M9" s="3">
        <f>H9*I9+J9+K9+L9</f>
        <v>810</v>
      </c>
    </row>
    <row r="10" spans="1:13">
      <c r="A10" s="2">
        <v>7</v>
      </c>
      <c r="B10" s="2" t="s">
        <v>26</v>
      </c>
      <c r="C10" s="2" t="s">
        <v>58</v>
      </c>
      <c r="D10" s="2" t="s">
        <v>27</v>
      </c>
      <c r="E10" s="6" t="s">
        <v>48</v>
      </c>
      <c r="F10" s="2" t="s">
        <v>46</v>
      </c>
      <c r="G10" s="2" t="s">
        <v>10</v>
      </c>
      <c r="H10" s="2">
        <v>16</v>
      </c>
      <c r="I10" s="3">
        <f>VLOOKUP(F10,[1]Invoice!$F$4:$I$23,4,FALSE)</f>
        <v>35</v>
      </c>
      <c r="J10" s="3">
        <f>H10*2</f>
        <v>32</v>
      </c>
      <c r="K10" s="3">
        <f>H10*8</f>
        <v>128</v>
      </c>
      <c r="L10" s="3">
        <v>30</v>
      </c>
      <c r="M10" s="3">
        <f>H10*I10+J10+K10+L10</f>
        <v>750</v>
      </c>
    </row>
    <row r="11" spans="1:13">
      <c r="A11" s="2">
        <v>8</v>
      </c>
      <c r="B11" s="2" t="s">
        <v>26</v>
      </c>
      <c r="C11" s="2" t="s">
        <v>59</v>
      </c>
      <c r="D11" s="2" t="s">
        <v>25</v>
      </c>
      <c r="E11" s="6" t="s">
        <v>48</v>
      </c>
      <c r="F11" s="2" t="s">
        <v>46</v>
      </c>
      <c r="G11" s="2" t="s">
        <v>10</v>
      </c>
      <c r="H11" s="2">
        <v>15</v>
      </c>
      <c r="I11" s="3">
        <f>VLOOKUP(F11,[1]Invoice!$F$4:$I$23,4,FALSE)</f>
        <v>35</v>
      </c>
      <c r="J11" s="3">
        <f>H11*2</f>
        <v>30</v>
      </c>
      <c r="K11" s="3">
        <f>H11*8</f>
        <v>120</v>
      </c>
      <c r="L11" s="3">
        <v>30</v>
      </c>
      <c r="M11" s="3">
        <f>H11*I11+J11+K11+L11</f>
        <v>705</v>
      </c>
    </row>
    <row r="12" spans="1:13">
      <c r="A12" s="2">
        <v>9</v>
      </c>
      <c r="B12" s="2" t="s">
        <v>24</v>
      </c>
      <c r="C12" s="2" t="s">
        <v>60</v>
      </c>
      <c r="D12" s="2" t="s">
        <v>23</v>
      </c>
      <c r="E12" s="6" t="s">
        <v>48</v>
      </c>
      <c r="F12" s="2" t="s">
        <v>47</v>
      </c>
      <c r="G12" s="2" t="s">
        <v>10</v>
      </c>
      <c r="H12" s="2">
        <v>20</v>
      </c>
      <c r="I12" s="3">
        <v>55</v>
      </c>
      <c r="J12" s="3">
        <f>H12*2</f>
        <v>40</v>
      </c>
      <c r="K12" s="3">
        <f>H12*8</f>
        <v>160</v>
      </c>
      <c r="L12" s="3">
        <v>30</v>
      </c>
      <c r="M12" s="3">
        <f>H12*I12+J12+K12+L12</f>
        <v>1330</v>
      </c>
    </row>
    <row r="13" spans="1:13">
      <c r="A13" s="2">
        <v>10</v>
      </c>
      <c r="B13" s="2" t="s">
        <v>14</v>
      </c>
      <c r="C13" s="2" t="s">
        <v>52</v>
      </c>
      <c r="D13" s="2" t="s">
        <v>15</v>
      </c>
      <c r="E13" s="6" t="s">
        <v>48</v>
      </c>
      <c r="F13" s="2" t="s">
        <v>39</v>
      </c>
      <c r="G13" s="2" t="s">
        <v>16</v>
      </c>
      <c r="H13" s="2">
        <v>5</v>
      </c>
      <c r="I13" s="3">
        <f>VLOOKUP(F13,[1]Invoice!$F$4:$I$23,4,FALSE)</f>
        <v>35</v>
      </c>
      <c r="J13" s="3">
        <f>H13*2</f>
        <v>10</v>
      </c>
      <c r="K13" s="3">
        <f>H13*8</f>
        <v>40</v>
      </c>
      <c r="L13" s="3">
        <v>30</v>
      </c>
      <c r="M13" s="3">
        <f>H13*I13+J13+K13+L13</f>
        <v>255</v>
      </c>
    </row>
    <row r="14" spans="1:13">
      <c r="A14" s="2">
        <v>11</v>
      </c>
      <c r="B14" s="2" t="s">
        <v>14</v>
      </c>
      <c r="C14" s="2" t="s">
        <v>52</v>
      </c>
      <c r="D14" s="2" t="s">
        <v>15</v>
      </c>
      <c r="E14" s="6" t="s">
        <v>48</v>
      </c>
      <c r="F14" s="2" t="s">
        <v>39</v>
      </c>
      <c r="G14" s="2" t="s">
        <v>10</v>
      </c>
      <c r="H14" s="2">
        <v>2</v>
      </c>
      <c r="I14" s="3">
        <f>VLOOKUP(F14,[1]Invoice!$F$4:$I$23,4,FALSE)</f>
        <v>35</v>
      </c>
      <c r="J14" s="3">
        <f>H14*2</f>
        <v>4</v>
      </c>
      <c r="K14" s="3">
        <f>H14*8</f>
        <v>16</v>
      </c>
      <c r="L14" s="3"/>
      <c r="M14" s="3">
        <f>H14*I14+J14+K14+L14</f>
        <v>90</v>
      </c>
    </row>
    <row r="15" spans="1:13">
      <c r="A15" s="2">
        <v>12</v>
      </c>
      <c r="B15" s="2" t="s">
        <v>17</v>
      </c>
      <c r="C15" s="2" t="s">
        <v>53</v>
      </c>
      <c r="D15" s="2" t="s">
        <v>18</v>
      </c>
      <c r="E15" s="6" t="s">
        <v>48</v>
      </c>
      <c r="F15" s="2" t="s">
        <v>41</v>
      </c>
      <c r="G15" s="2" t="s">
        <v>10</v>
      </c>
      <c r="H15" s="2">
        <v>51</v>
      </c>
      <c r="I15" s="3">
        <v>55</v>
      </c>
      <c r="J15" s="3">
        <f>H15*2</f>
        <v>102</v>
      </c>
      <c r="K15" s="3">
        <f>H15*8</f>
        <v>408</v>
      </c>
      <c r="L15" s="3">
        <v>30</v>
      </c>
      <c r="M15" s="3">
        <f>H15*I15+J15+K15+L15</f>
        <v>3345</v>
      </c>
    </row>
    <row r="16" spans="1:13">
      <c r="A16" s="2">
        <v>13</v>
      </c>
      <c r="B16" s="2" t="s">
        <v>17</v>
      </c>
      <c r="C16" s="2" t="s">
        <v>54</v>
      </c>
      <c r="D16" s="2" t="s">
        <v>19</v>
      </c>
      <c r="E16" s="6" t="s">
        <v>48</v>
      </c>
      <c r="F16" s="2" t="s">
        <v>42</v>
      </c>
      <c r="G16" s="2" t="s">
        <v>10</v>
      </c>
      <c r="H16" s="2">
        <v>10</v>
      </c>
      <c r="I16" s="3">
        <v>55</v>
      </c>
      <c r="J16" s="3">
        <f>H16*2</f>
        <v>20</v>
      </c>
      <c r="K16" s="3">
        <f>H16*8</f>
        <v>80</v>
      </c>
      <c r="L16" s="3">
        <v>30</v>
      </c>
      <c r="M16" s="3">
        <f>H16*I16+J16+K16+L16</f>
        <v>680</v>
      </c>
    </row>
    <row r="17" spans="1:13">
      <c r="A17" s="15" t="s">
        <v>63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4">
        <f>SUM(M4:M16)</f>
        <v>18570</v>
      </c>
    </row>
    <row r="18" spans="1:13" s="10" customFormat="1">
      <c r="A18" s="7" t="s">
        <v>20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</row>
    <row r="19" spans="1:13" s="10" customFormat="1">
      <c r="A19" s="7" t="s">
        <v>21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s="10" customFormat="1" ht="30" customHeight="1">
      <c r="A20" s="8" t="s">
        <v>22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</row>
    <row r="21" spans="1:13" s="10" customFormat="1"/>
    <row r="22" spans="1:13" s="10" customFormat="1"/>
    <row r="23" spans="1:13" s="10" customFormat="1"/>
  </sheetData>
  <sortState ref="B4:M16">
    <sortCondition ref="B4"/>
  </sortState>
  <mergeCells count="8">
    <mergeCell ref="A17:L17"/>
    <mergeCell ref="H1:M1"/>
    <mergeCell ref="H2:M2"/>
    <mergeCell ref="A18:L18"/>
    <mergeCell ref="A19:L19"/>
    <mergeCell ref="A20:L20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2024-08-08T05:41:52Z</dcterms:created>
  <dcterms:modified xsi:type="dcterms:W3CDTF">2024-08-08T05:42:02Z</dcterms:modified>
</cp:coreProperties>
</file>