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2" i="1"/>
  <c r="M4"/>
  <c r="M5"/>
  <c r="M6"/>
  <c r="M7"/>
  <c r="M8"/>
  <c r="M9"/>
  <c r="M10"/>
  <c r="M11"/>
  <c r="K5"/>
  <c r="K6"/>
  <c r="K7"/>
  <c r="K8"/>
  <c r="K9"/>
  <c r="K10"/>
  <c r="K11"/>
  <c r="K4"/>
  <c r="J5"/>
  <c r="J6"/>
  <c r="J7"/>
  <c r="J8"/>
  <c r="J9"/>
  <c r="J10"/>
  <c r="J11"/>
  <c r="J4"/>
  <c r="I5"/>
  <c r="I6"/>
  <c r="I7"/>
  <c r="I8"/>
  <c r="I11"/>
  <c r="I4"/>
</calcChain>
</file>

<file path=xl/sharedStrings.xml><?xml version="1.0" encoding="utf-8"?>
<sst xmlns="http://schemas.openxmlformats.org/spreadsheetml/2006/main" count="68" uniqueCount="51">
  <si>
    <t>02/8/2025</t>
  </si>
  <si>
    <t>GHEE</t>
  </si>
  <si>
    <t>3114</t>
  </si>
  <si>
    <t>07/8/2025</t>
  </si>
  <si>
    <t>3116</t>
  </si>
  <si>
    <t>TIL OIL</t>
  </si>
  <si>
    <t>19/8/2025</t>
  </si>
  <si>
    <t>709</t>
  </si>
  <si>
    <t>3129</t>
  </si>
  <si>
    <t>21/8/2025</t>
  </si>
  <si>
    <t>3131</t>
  </si>
  <si>
    <t>3132</t>
  </si>
  <si>
    <t>25/8/2025</t>
  </si>
  <si>
    <t>26/8/2025</t>
  </si>
  <si>
    <t>3135</t>
  </si>
  <si>
    <t>3137</t>
  </si>
  <si>
    <t>JA/08348</t>
  </si>
  <si>
    <t>JA/08660</t>
  </si>
  <si>
    <t>JA/09261</t>
  </si>
  <si>
    <t>JA/09262</t>
  </si>
  <si>
    <t>JA/09410</t>
  </si>
  <si>
    <t>JA/09488</t>
  </si>
  <si>
    <t>JA/09684</t>
  </si>
  <si>
    <t>JA/09745</t>
  </si>
  <si>
    <t>DHENKANAL</t>
  </si>
  <si>
    <t>DEOGARH</t>
  </si>
  <si>
    <t>KUCHINDA</t>
  </si>
  <si>
    <t>BHADRAK</t>
  </si>
  <si>
    <t>BERHAMPUR</t>
  </si>
  <si>
    <t>JANIGUDA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</si>
  <si>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</si>
  <si>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</si>
  <si>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</si>
  <si>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</si>
  <si>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</si>
  <si>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</si>
  <si>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</si>
  <si>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</si>
  <si>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</si>
  <si>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</si>
  <si>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</si>
  <si>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</si>
  <si>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</si>
  <si>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</si>
  <si>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</si>
  <si>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</si>
  <si>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</si>
  <si>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</si>
  <si>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</si>
  <si>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NINE HUNDRED SEVENTY ONLY)</t>
  </si>
  <si>
    <t>Bill Date: 31/08/2025
Bill NO : 13965
TotalAmount : 9070.00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</si>
</sst>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9243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ABHISKITA%20ARGANI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KUCHINDA</v>
          </cell>
          <cell r="G4" t="str">
            <v>GHEE</v>
          </cell>
          <cell r="H4">
            <v>33</v>
          </cell>
          <cell r="I4">
            <v>55</v>
          </cell>
        </row>
        <row r="5">
          <cell r="F5" t="str">
            <v>KUCHINDA</v>
          </cell>
          <cell r="G5" t="str">
            <v>GHEE</v>
          </cell>
          <cell r="H5">
            <v>13</v>
          </cell>
          <cell r="I5">
            <v>55</v>
          </cell>
        </row>
        <row r="6">
          <cell r="F6" t="str">
            <v>JAJPUR ROAD</v>
          </cell>
          <cell r="G6" t="str">
            <v>GHEE</v>
          </cell>
          <cell r="H6">
            <v>15</v>
          </cell>
          <cell r="I6">
            <v>35</v>
          </cell>
        </row>
        <row r="7">
          <cell r="F7" t="str">
            <v>JHARSUGUDA</v>
          </cell>
          <cell r="G7" t="str">
            <v>GHEE</v>
          </cell>
          <cell r="H7">
            <v>13</v>
          </cell>
          <cell r="I7">
            <v>55</v>
          </cell>
        </row>
        <row r="8">
          <cell r="F8" t="str">
            <v>JHARSUGUDA</v>
          </cell>
          <cell r="G8" t="str">
            <v>GHEE</v>
          </cell>
          <cell r="H8">
            <v>15</v>
          </cell>
          <cell r="I8">
            <v>55</v>
          </cell>
        </row>
        <row r="9">
          <cell r="F9" t="str">
            <v>DHENKANAL</v>
          </cell>
          <cell r="G9" t="str">
            <v>GHEE</v>
          </cell>
          <cell r="H9">
            <v>5</v>
          </cell>
          <cell r="I9">
            <v>35</v>
          </cell>
        </row>
        <row r="10">
          <cell r="F10" t="str">
            <v>DEOGARH</v>
          </cell>
          <cell r="G10" t="str">
            <v>GHEE</v>
          </cell>
          <cell r="H10">
            <v>41</v>
          </cell>
          <cell r="I10">
            <v>55</v>
          </cell>
        </row>
        <row r="11">
          <cell r="F11" t="str">
            <v>BHADRAK</v>
          </cell>
          <cell r="G11" t="str">
            <v>GHEE</v>
          </cell>
          <cell r="H11">
            <v>8</v>
          </cell>
          <cell r="I11">
            <v>35</v>
          </cell>
        </row>
        <row r="12">
          <cell r="F12" t="str">
            <v>KUCHINDA</v>
          </cell>
          <cell r="G12" t="str">
            <v>TIL OIL</v>
          </cell>
          <cell r="H12">
            <v>11</v>
          </cell>
          <cell r="I12">
            <v>55</v>
          </cell>
        </row>
        <row r="13">
          <cell r="F13" t="str">
            <v>DEOGARH</v>
          </cell>
          <cell r="G13" t="str">
            <v>TIL OIL</v>
          </cell>
          <cell r="H13">
            <v>10</v>
          </cell>
          <cell r="I13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7.28515625" bestFit="1" customWidth="1"/>
    <col min="12" max="12" width="6.7109375" bestFit="1" customWidth="1"/>
    <col min="13" max="13" width="9.5703125" bestFit="1" customWidth="1"/>
  </cols>
  <sheetData>
    <row r="1" spans="1:13" s="1" customFormat="1" ht="90" customHeight="1">
      <c r="A1" s="10"/>
      <c r="B1" s="10"/>
      <c r="C1" s="10"/>
      <c r="D1" s="10"/>
      <c r="E1" s="10"/>
      <c r="F1" s="10"/>
      <c r="G1" s="10"/>
      <c r="H1" s="10"/>
      <c r="I1" s="12" t="s">
        <v>44</v>
      </c>
      <c r="J1" s="13"/>
      <c r="K1" s="13"/>
      <c r="L1" s="13"/>
      <c r="M1" s="14"/>
    </row>
    <row r="2" spans="1:13" s="1" customFormat="1" ht="90" customHeight="1">
      <c r="A2" s="10" t="s">
        <v>45</v>
      </c>
      <c r="B2" s="10"/>
      <c r="C2" s="10"/>
      <c r="D2" s="10"/>
      <c r="E2" s="10"/>
      <c r="F2" s="10"/>
      <c r="G2" s="10"/>
      <c r="H2" s="10"/>
      <c r="I2" s="12" t="s">
        <v>50</v>
      </c>
      <c r="J2" s="13"/>
      <c r="K2" s="13"/>
      <c r="L2" s="13"/>
      <c r="M2" s="14"/>
    </row>
    <row r="3" spans="1:13" s="9" customFormat="1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41</v>
      </c>
      <c r="L3" s="8" t="s">
        <v>42</v>
      </c>
      <c r="M3" s="8" t="s">
        <v>43</v>
      </c>
    </row>
    <row r="4" spans="1:13">
      <c r="A4" s="2">
        <v>1</v>
      </c>
      <c r="B4" s="2" t="s">
        <v>0</v>
      </c>
      <c r="C4" s="2" t="s">
        <v>16</v>
      </c>
      <c r="D4" s="2" t="s">
        <v>2</v>
      </c>
      <c r="E4" s="3" t="s">
        <v>30</v>
      </c>
      <c r="F4" s="2" t="s">
        <v>24</v>
      </c>
      <c r="G4" s="2" t="s">
        <v>1</v>
      </c>
      <c r="H4" s="2">
        <v>4</v>
      </c>
      <c r="I4" s="4">
        <f>VLOOKUP(F4,[1]Consignment!$F$4:$I$13,4,FALSE)</f>
        <v>35</v>
      </c>
      <c r="J4" s="4">
        <f>H4*2</f>
        <v>8</v>
      </c>
      <c r="K4" s="4">
        <f>H4*8</f>
        <v>32</v>
      </c>
      <c r="L4" s="4">
        <v>30</v>
      </c>
      <c r="M4" s="4">
        <f>H4*I4+J4+K4+L4</f>
        <v>210</v>
      </c>
    </row>
    <row r="5" spans="1:13">
      <c r="A5" s="2">
        <v>2</v>
      </c>
      <c r="B5" s="2" t="s">
        <v>3</v>
      </c>
      <c r="C5" s="2" t="s">
        <v>17</v>
      </c>
      <c r="D5" s="2" t="s">
        <v>4</v>
      </c>
      <c r="E5" s="3" t="s">
        <v>30</v>
      </c>
      <c r="F5" s="2" t="s">
        <v>25</v>
      </c>
      <c r="G5" s="2" t="s">
        <v>1</v>
      </c>
      <c r="H5" s="2">
        <v>25</v>
      </c>
      <c r="I5" s="4">
        <f>VLOOKUP(F5,[1]Consignment!$F$4:$I$13,4,FALSE)</f>
        <v>55</v>
      </c>
      <c r="J5" s="4">
        <f t="shared" ref="J5:J11" si="0">H5*2</f>
        <v>50</v>
      </c>
      <c r="K5" s="4">
        <f t="shared" ref="K5:K11" si="1">H5*8</f>
        <v>200</v>
      </c>
      <c r="L5" s="4">
        <v>30</v>
      </c>
      <c r="M5" s="4">
        <f t="shared" ref="M5:M11" si="2">H5*I5+J5+K5+L5</f>
        <v>1655</v>
      </c>
    </row>
    <row r="6" spans="1:13">
      <c r="A6" s="2">
        <v>3</v>
      </c>
      <c r="B6" s="2" t="s">
        <v>6</v>
      </c>
      <c r="C6" s="2" t="s">
        <v>18</v>
      </c>
      <c r="D6" s="2" t="s">
        <v>7</v>
      </c>
      <c r="E6" s="3" t="s">
        <v>30</v>
      </c>
      <c r="F6" s="2" t="s">
        <v>26</v>
      </c>
      <c r="G6" s="2" t="s">
        <v>1</v>
      </c>
      <c r="H6" s="2">
        <v>14</v>
      </c>
      <c r="I6" s="4">
        <f>VLOOKUP(F6,[1]Consignment!$F$4:$I$13,4,FALSE)</f>
        <v>55</v>
      </c>
      <c r="J6" s="4">
        <f t="shared" si="0"/>
        <v>28</v>
      </c>
      <c r="K6" s="4">
        <f t="shared" si="1"/>
        <v>112</v>
      </c>
      <c r="L6" s="4">
        <v>30</v>
      </c>
      <c r="M6" s="4">
        <f t="shared" si="2"/>
        <v>940</v>
      </c>
    </row>
    <row r="7" spans="1:13">
      <c r="A7" s="2">
        <v>4</v>
      </c>
      <c r="B7" s="2" t="s">
        <v>6</v>
      </c>
      <c r="C7" s="2" t="s">
        <v>19</v>
      </c>
      <c r="D7" s="2" t="s">
        <v>8</v>
      </c>
      <c r="E7" s="3" t="s">
        <v>30</v>
      </c>
      <c r="F7" s="2" t="s">
        <v>26</v>
      </c>
      <c r="G7" s="2" t="s">
        <v>1</v>
      </c>
      <c r="H7" s="2">
        <v>28</v>
      </c>
      <c r="I7" s="4">
        <f>VLOOKUP(F7,[1]Consignment!$F$4:$I$13,4,FALSE)</f>
        <v>55</v>
      </c>
      <c r="J7" s="4">
        <f t="shared" si="0"/>
        <v>56</v>
      </c>
      <c r="K7" s="4">
        <f t="shared" si="1"/>
        <v>224</v>
      </c>
      <c r="L7" s="4">
        <v>30</v>
      </c>
      <c r="M7" s="4">
        <f t="shared" si="2"/>
        <v>1850</v>
      </c>
    </row>
    <row r="8" spans="1:13">
      <c r="A8" s="2">
        <v>5</v>
      </c>
      <c r="B8" s="2" t="s">
        <v>9</v>
      </c>
      <c r="C8" s="2" t="s">
        <v>20</v>
      </c>
      <c r="D8" s="2" t="s">
        <v>10</v>
      </c>
      <c r="E8" s="3" t="s">
        <v>30</v>
      </c>
      <c r="F8" s="2" t="s">
        <v>27</v>
      </c>
      <c r="G8" s="2" t="s">
        <v>1</v>
      </c>
      <c r="H8" s="2">
        <v>16</v>
      </c>
      <c r="I8" s="4">
        <f>VLOOKUP(F8,[1]Consignment!$F$4:$I$13,4,FALSE)</f>
        <v>35</v>
      </c>
      <c r="J8" s="4">
        <f t="shared" si="0"/>
        <v>32</v>
      </c>
      <c r="K8" s="4">
        <f t="shared" si="1"/>
        <v>128</v>
      </c>
      <c r="L8" s="4">
        <v>30</v>
      </c>
      <c r="M8" s="4">
        <f t="shared" si="2"/>
        <v>750</v>
      </c>
    </row>
    <row r="9" spans="1:13">
      <c r="A9" s="2">
        <v>6</v>
      </c>
      <c r="B9" s="2" t="s">
        <v>9</v>
      </c>
      <c r="C9" s="2" t="s">
        <v>21</v>
      </c>
      <c r="D9" s="2" t="s">
        <v>11</v>
      </c>
      <c r="E9" s="3" t="s">
        <v>30</v>
      </c>
      <c r="F9" s="2" t="s">
        <v>28</v>
      </c>
      <c r="G9" s="2" t="s">
        <v>5</v>
      </c>
      <c r="H9" s="2">
        <v>20</v>
      </c>
      <c r="I9" s="4">
        <v>55</v>
      </c>
      <c r="J9" s="4">
        <f t="shared" si="0"/>
        <v>40</v>
      </c>
      <c r="K9" s="4">
        <f t="shared" si="1"/>
        <v>160</v>
      </c>
      <c r="L9" s="4">
        <v>30</v>
      </c>
      <c r="M9" s="4">
        <f t="shared" si="2"/>
        <v>1330</v>
      </c>
    </row>
    <row r="10" spans="1:13">
      <c r="A10" s="2">
        <v>7</v>
      </c>
      <c r="B10" s="2" t="s">
        <v>12</v>
      </c>
      <c r="C10" s="2" t="s">
        <v>22</v>
      </c>
      <c r="D10" s="2" t="s">
        <v>14</v>
      </c>
      <c r="E10" s="3" t="s">
        <v>30</v>
      </c>
      <c r="F10" s="2" t="s">
        <v>29</v>
      </c>
      <c r="G10" s="2" t="s">
        <v>1</v>
      </c>
      <c r="H10" s="2">
        <v>12</v>
      </c>
      <c r="I10" s="4">
        <v>55</v>
      </c>
      <c r="J10" s="4">
        <f t="shared" si="0"/>
        <v>24</v>
      </c>
      <c r="K10" s="4">
        <f t="shared" si="1"/>
        <v>96</v>
      </c>
      <c r="L10" s="4">
        <v>30</v>
      </c>
      <c r="M10" s="4">
        <f t="shared" si="2"/>
        <v>810</v>
      </c>
    </row>
    <row r="11" spans="1:13">
      <c r="A11" s="2">
        <v>8</v>
      </c>
      <c r="B11" s="2" t="s">
        <v>13</v>
      </c>
      <c r="C11" s="2" t="s">
        <v>23</v>
      </c>
      <c r="D11" s="2" t="s">
        <v>15</v>
      </c>
      <c r="E11" s="3" t="s">
        <v>30</v>
      </c>
      <c r="F11" s="2" t="s">
        <v>25</v>
      </c>
      <c r="G11" s="2" t="s">
        <v>1</v>
      </c>
      <c r="H11" s="2">
        <v>23</v>
      </c>
      <c r="I11" s="4">
        <f>VLOOKUP(F11,[1]Consignment!$F$4:$I$13,4,FALSE)</f>
        <v>55</v>
      </c>
      <c r="J11" s="4">
        <f t="shared" si="0"/>
        <v>46</v>
      </c>
      <c r="K11" s="4">
        <f t="shared" si="1"/>
        <v>184</v>
      </c>
      <c r="L11" s="4">
        <v>30</v>
      </c>
      <c r="M11" s="4">
        <f t="shared" si="2"/>
        <v>1525</v>
      </c>
    </row>
    <row r="12" spans="1:13" s="1" customFormat="1">
      <c r="A12" s="15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5">
        <f>SUM(M4:M11)</f>
        <v>9070</v>
      </c>
    </row>
    <row r="13" spans="1:13" s="7" customFormat="1">
      <c r="A13" s="10" t="s">
        <v>46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6"/>
    </row>
    <row r="14" spans="1:13" s="7" customFormat="1">
      <c r="A14" s="10" t="s">
        <v>47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6"/>
    </row>
    <row r="15" spans="1:13" s="7" customFormat="1" ht="30" customHeight="1">
      <c r="A15" s="11" t="s">
        <v>48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6"/>
    </row>
  </sheetData>
  <sortState ref="B2:L9">
    <sortCondition ref="B2"/>
  </sortState>
  <mergeCells count="8">
    <mergeCell ref="A13:L13"/>
    <mergeCell ref="A14:L14"/>
    <mergeCell ref="A15:L15"/>
    <mergeCell ref="A1:H1"/>
    <mergeCell ref="I1:M1"/>
    <mergeCell ref="A2:H2"/>
    <mergeCell ref="I2:M2"/>
    <mergeCell ref="A12:L12"/>
  </mergeCells>
  <conditionalFormatting sqref="C1:C2">
    <cfRule type="duplicateValues" dxfId="1" priority="2"/>
  </conditionalFormatting>
  <conditionalFormatting sqref="C12:C15">
    <cfRule type="duplicateValues" dxfId="0" priority="1"/>
  </conditionalFormatting>
  <pageMargins left="0.2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2025-09-07T03:17:59Z</cp:lastPrinted>
  <dcterms:created xsi:type="dcterms:W3CDTF">2025-09-05T03:25:30Z</dcterms:created>
  <dcterms:modified xsi:type="dcterms:W3CDTF">2025-09-09T06:49:52Z</dcterms:modified>
</cp:coreProperties>
</file>