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K46" s="1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K70" s="1"/>
  <c r="I71"/>
  <c r="I4"/>
  <c r="H5"/>
  <c r="K5" s="1"/>
  <c r="H6"/>
  <c r="H7"/>
  <c r="H8"/>
  <c r="H9"/>
  <c r="K9" s="1"/>
  <c r="H10"/>
  <c r="H11"/>
  <c r="K11" s="1"/>
  <c r="H12"/>
  <c r="H13"/>
  <c r="K13" s="1"/>
  <c r="H14"/>
  <c r="H15"/>
  <c r="K15" s="1"/>
  <c r="H16"/>
  <c r="H17"/>
  <c r="K17" s="1"/>
  <c r="H18"/>
  <c r="H19"/>
  <c r="K19" s="1"/>
  <c r="H20"/>
  <c r="H21"/>
  <c r="K21" s="1"/>
  <c r="H22"/>
  <c r="H23"/>
  <c r="K23" s="1"/>
  <c r="H24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7"/>
  <c r="K47" s="1"/>
  <c r="H48"/>
  <c r="K48" s="1"/>
  <c r="H49"/>
  <c r="H50"/>
  <c r="K50" s="1"/>
  <c r="H51"/>
  <c r="K51" s="1"/>
  <c r="H52"/>
  <c r="K52" s="1"/>
  <c r="H53"/>
  <c r="H54"/>
  <c r="K54" s="1"/>
  <c r="H55"/>
  <c r="K55" s="1"/>
  <c r="H56"/>
  <c r="H57"/>
  <c r="K57" s="1"/>
  <c r="H58"/>
  <c r="K58" s="1"/>
  <c r="H59"/>
  <c r="K59" s="1"/>
  <c r="H60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1"/>
  <c r="K71" s="1"/>
  <c r="H4"/>
  <c r="K4" s="1"/>
  <c r="K24" l="1"/>
  <c r="K22"/>
  <c r="K60"/>
  <c r="K56"/>
  <c r="K53"/>
  <c r="K49"/>
  <c r="K7"/>
  <c r="K20"/>
  <c r="K16"/>
  <c r="K12"/>
  <c r="K8"/>
  <c r="K18"/>
  <c r="K14"/>
  <c r="K10"/>
  <c r="K6"/>
  <c r="K72" l="1"/>
</calcChain>
</file>

<file path=xl/sharedStrings.xml><?xml version="1.0" encoding="utf-8"?>
<sst xmlns="http://schemas.openxmlformats.org/spreadsheetml/2006/main" count="357" uniqueCount="175">
  <si>
    <t>INVOICE
ATC LOGISTICS,,8984191006
GST No:21CHVPB1842D2ZQ</t>
  </si>
  <si>
    <t>01/6/2024</t>
  </si>
  <si>
    <t>3953</t>
  </si>
  <si>
    <t>4175</t>
  </si>
  <si>
    <t>14/6/2024</t>
  </si>
  <si>
    <t>4731</t>
  </si>
  <si>
    <t>4172</t>
  </si>
  <si>
    <t>19/6/2024</t>
  </si>
  <si>
    <t>04880</t>
  </si>
  <si>
    <t>4110</t>
  </si>
  <si>
    <t>21/6/2024</t>
  </si>
  <si>
    <t>5112</t>
  </si>
  <si>
    <t>4734</t>
  </si>
  <si>
    <t>04733</t>
  </si>
  <si>
    <t>3954</t>
  </si>
  <si>
    <t>3952</t>
  </si>
  <si>
    <t>3956</t>
  </si>
  <si>
    <t>4170</t>
  </si>
  <si>
    <t>13/6/2024</t>
  </si>
  <si>
    <t>4669</t>
  </si>
  <si>
    <t>04676</t>
  </si>
  <si>
    <t>4171</t>
  </si>
  <si>
    <t>10/6/2024</t>
  </si>
  <si>
    <t>6053004582</t>
  </si>
  <si>
    <t>06/6/2024</t>
  </si>
  <si>
    <t>6053004448/4449</t>
  </si>
  <si>
    <t>6053004442/4443</t>
  </si>
  <si>
    <t>6053004455</t>
  </si>
  <si>
    <t>6053004457</t>
  </si>
  <si>
    <t>6053004710/4711</t>
  </si>
  <si>
    <t>07/6/2024</t>
  </si>
  <si>
    <t>6053004484/4485</t>
  </si>
  <si>
    <t>28/6/2024</t>
  </si>
  <si>
    <t>6053005703</t>
  </si>
  <si>
    <t>26/6/2024</t>
  </si>
  <si>
    <t>6053005424/5425/5426</t>
  </si>
  <si>
    <t>6053005713/5714/5715/5716/5717</t>
  </si>
  <si>
    <t>6053005352</t>
  </si>
  <si>
    <t>6053005353</t>
  </si>
  <si>
    <t>24/6/2024</t>
  </si>
  <si>
    <t>6053005227</t>
  </si>
  <si>
    <t>6053005698/5699</t>
  </si>
  <si>
    <t>6053005414/5415/5416</t>
  </si>
  <si>
    <t>6053004672/4673/4674/4675</t>
  </si>
  <si>
    <t>6053004679/4680/4681</t>
  </si>
  <si>
    <t>6053004708/4709</t>
  </si>
  <si>
    <t>18/6/2024</t>
  </si>
  <si>
    <t>6053004808</t>
  </si>
  <si>
    <t>6053004858/4859</t>
  </si>
  <si>
    <t>6053004856/4857</t>
  </si>
  <si>
    <t>17/6/2024</t>
  </si>
  <si>
    <t>6053004760/4761</t>
  </si>
  <si>
    <t>6053004770/4771</t>
  </si>
  <si>
    <t>6053005700/5701/5702</t>
  </si>
  <si>
    <t>6053005621/5622</t>
  </si>
  <si>
    <t>6053005696</t>
  </si>
  <si>
    <t>6053005334</t>
  </si>
  <si>
    <t>6053005358</t>
  </si>
  <si>
    <t>6053005202</t>
  </si>
  <si>
    <t>6053005697</t>
  </si>
  <si>
    <t>6053005226</t>
  </si>
  <si>
    <t>6053005625</t>
  </si>
  <si>
    <t>04/6/2024</t>
  </si>
  <si>
    <t>6053004386/4387</t>
  </si>
  <si>
    <t>6053004392/93/94/95</t>
  </si>
  <si>
    <t>6053004721/4722</t>
  </si>
  <si>
    <t>27/6/2024</t>
  </si>
  <si>
    <t>6053005553</t>
  </si>
  <si>
    <t>6053004942/4943/4944/4945</t>
  </si>
  <si>
    <t>6053004900</t>
  </si>
  <si>
    <t>6053005505</t>
  </si>
  <si>
    <t>6053005049</t>
  </si>
  <si>
    <t>6053005554/5555</t>
  </si>
  <si>
    <t>6053005063</t>
  </si>
  <si>
    <t>22/6/2024</t>
  </si>
  <si>
    <t>6053005151/5152/5153</t>
  </si>
  <si>
    <t>6053005159</t>
  </si>
  <si>
    <t>6053005549/5550/5551/5552</t>
  </si>
  <si>
    <t>6053005695</t>
  </si>
  <si>
    <t>6053005050</t>
  </si>
  <si>
    <t>6053005054</t>
  </si>
  <si>
    <t>6053005047</t>
  </si>
  <si>
    <t>6053005168/69/170</t>
  </si>
  <si>
    <t>6053005161/5162</t>
  </si>
  <si>
    <t>6053005547/5548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</si>
  <si>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</si>
  <si>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</si>
  <si>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BALASORE</t>
  </si>
  <si>
    <t>BARIPADA</t>
  </si>
  <si>
    <t>MALKANGIRI</t>
  </si>
  <si>
    <t>SUNDERGARH</t>
  </si>
  <si>
    <t>KHARIAR ROAD</t>
  </si>
  <si>
    <t>CTC</t>
  </si>
  <si>
    <t>PG/CH/01586</t>
  </si>
  <si>
    <t>PG/CH/01590</t>
  </si>
  <si>
    <t>PG/CH/01813</t>
  </si>
  <si>
    <t>PG/CH/01602</t>
  </si>
  <si>
    <t>PG/CH/01899</t>
  </si>
  <si>
    <t>PG/CH/01585</t>
  </si>
  <si>
    <t>PG/CH/01948</t>
  </si>
  <si>
    <t>PG/CH/01819</t>
  </si>
  <si>
    <t>PG/CH/01818</t>
  </si>
  <si>
    <t>PG/CH/01587</t>
  </si>
  <si>
    <t>PG/CH/01613</t>
  </si>
  <si>
    <t>PG/CH/01588</t>
  </si>
  <si>
    <t>PG/CH/01603</t>
  </si>
  <si>
    <t>PG/CH/01785</t>
  </si>
  <si>
    <t>PG/CH/01589</t>
  </si>
  <si>
    <t>PG/CH/01728</t>
  </si>
  <si>
    <t>PG/CH/01685</t>
  </si>
  <si>
    <t>PG/CH/01684</t>
  </si>
  <si>
    <t>PG/CH/01683</t>
  </si>
  <si>
    <t>PG/CH/01682</t>
  </si>
  <si>
    <t>PG/CH/01794</t>
  </si>
  <si>
    <t>PG/CH/01704</t>
  </si>
  <si>
    <t>PG/CH/02143</t>
  </si>
  <si>
    <t>PG/CH/02090</t>
  </si>
  <si>
    <t>PG/CH/02141</t>
  </si>
  <si>
    <t>PG/CH/02055</t>
  </si>
  <si>
    <t>PG/CH/02053</t>
  </si>
  <si>
    <t>PG/CH/02014</t>
  </si>
  <si>
    <t>PG/CH/02142</t>
  </si>
  <si>
    <t>PG/CH/02089</t>
  </si>
  <si>
    <t>PG/CH/01788</t>
  </si>
  <si>
    <t>PG/CH/01787</t>
  </si>
  <si>
    <t>PG/CH/01795</t>
  </si>
  <si>
    <t>PG/CH/01874</t>
  </si>
  <si>
    <t>PG/CH/01873</t>
  </si>
  <si>
    <t>PG/CH/01872</t>
  </si>
  <si>
    <t>PG/CH/01832</t>
  </si>
  <si>
    <t>PG/CH/01831</t>
  </si>
  <si>
    <t>PG/CH/02137</t>
  </si>
  <si>
    <t>PG/CH/02136</t>
  </si>
  <si>
    <t>PG/CH/02135</t>
  </si>
  <si>
    <t>PG/CH/02054</t>
  </si>
  <si>
    <t>PG/CH/02056</t>
  </si>
  <si>
    <t>PG/CH/02021</t>
  </si>
  <si>
    <t>PG/CH/02138</t>
  </si>
  <si>
    <t>PG/CH/02022</t>
  </si>
  <si>
    <t>PG/CH/02126</t>
  </si>
  <si>
    <t>PG/CH/01658</t>
  </si>
  <si>
    <t>PG/CH/01657</t>
  </si>
  <si>
    <t>PG/CH/01805</t>
  </si>
  <si>
    <t>PG/CH/02108</t>
  </si>
  <si>
    <t>PG/CH/01911</t>
  </si>
  <si>
    <t>PG/CH/01910</t>
  </si>
  <si>
    <t>PG/CH/02112</t>
  </si>
  <si>
    <t>PG/CH/01955</t>
  </si>
  <si>
    <t>PG/CH/02109</t>
  </si>
  <si>
    <t>PG/CH/01956</t>
  </si>
  <si>
    <t>PG/CH/01979</t>
  </si>
  <si>
    <t>PG/CH/01980</t>
  </si>
  <si>
    <t>PG/CH/02110</t>
  </si>
  <si>
    <t>PG/CH/02147</t>
  </si>
  <si>
    <t>PG/CH/01953</t>
  </si>
  <si>
    <t>PG/CH/01952</t>
  </si>
  <si>
    <t>PG/CH/01954</t>
  </si>
  <si>
    <t>PG/CH/01981</t>
  </si>
  <si>
    <t>PG/CH/01982</t>
  </si>
  <si>
    <t>PG/CH/02111</t>
  </si>
  <si>
    <t>CN-3355</t>
  </si>
  <si>
    <t>FROM</t>
  </si>
  <si>
    <t>TO</t>
  </si>
  <si>
    <t>INV NO</t>
  </si>
  <si>
    <t xml:space="preserve">LR No </t>
  </si>
  <si>
    <t>DATE</t>
  </si>
  <si>
    <t>CASE</t>
  </si>
  <si>
    <t>RATE</t>
  </si>
  <si>
    <t>HAM</t>
  </si>
  <si>
    <t>LR</t>
  </si>
  <si>
    <t>AMOUNT</t>
  </si>
  <si>
    <t>ALKEM LABORATORIES LTD
Address:A.B. COMPLEX PLOT NO - 3463-3464 1ST FLOOR PRATAP NAGARI BHANPUR 753011 odisha,9338106294
GST No:21AABCA9521E1Z9</t>
  </si>
  <si>
    <t>SL</t>
  </si>
  <si>
    <t>(RUPEES NINETEEN THOUSAND THREE HUNDRED ONE ONLY)</t>
  </si>
  <si>
    <t xml:space="preserve">Bill Date:30/06/2024
Bill #:Inv-1527/24-25
Total Amount:19301.00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</si>
</sst>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6</xdr:col>
      <xdr:colOff>180975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4229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MAY/ALKEM%20LABORATORIES%20LT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6053001987/1993/1994/1995/1996</v>
          </cell>
          <cell r="G4">
            <v>30</v>
          </cell>
          <cell r="H4">
            <v>19.55</v>
          </cell>
        </row>
        <row r="5">
          <cell r="E5" t="str">
            <v>BALASORE</v>
          </cell>
          <cell r="F5" t="str">
            <v>6053001985/1986</v>
          </cell>
          <cell r="G5">
            <v>60</v>
          </cell>
          <cell r="H5">
            <v>19.55</v>
          </cell>
        </row>
        <row r="6">
          <cell r="E6" t="str">
            <v>KHARIAR ROAD</v>
          </cell>
          <cell r="F6" t="str">
            <v>6053001988/1989</v>
          </cell>
          <cell r="G6">
            <v>10</v>
          </cell>
          <cell r="H6">
            <v>47.15</v>
          </cell>
        </row>
        <row r="7">
          <cell r="E7" t="str">
            <v>BALASORE</v>
          </cell>
          <cell r="F7" t="str">
            <v>6053002001/2002/2003</v>
          </cell>
          <cell r="G7">
            <v>28</v>
          </cell>
          <cell r="H7">
            <v>19.55</v>
          </cell>
        </row>
        <row r="8">
          <cell r="E8" t="str">
            <v>BALASORE</v>
          </cell>
          <cell r="F8" t="str">
            <v>6053002337</v>
          </cell>
          <cell r="G8">
            <v>1</v>
          </cell>
          <cell r="H8">
            <v>19.55</v>
          </cell>
        </row>
        <row r="9">
          <cell r="E9" t="str">
            <v>BALASORE</v>
          </cell>
          <cell r="F9" t="str">
            <v>6053002008</v>
          </cell>
          <cell r="G9">
            <v>1</v>
          </cell>
          <cell r="H9">
            <v>19.55</v>
          </cell>
        </row>
        <row r="10">
          <cell r="E10" t="str">
            <v>BALASORE</v>
          </cell>
          <cell r="F10" t="str">
            <v>6053002000/2004</v>
          </cell>
          <cell r="G10">
            <v>9</v>
          </cell>
          <cell r="H10">
            <v>19.55</v>
          </cell>
        </row>
        <row r="11">
          <cell r="E11" t="str">
            <v>BALASORE</v>
          </cell>
          <cell r="F11" t="str">
            <v>6053001981/1982/1983/1984</v>
          </cell>
          <cell r="G11">
            <v>14</v>
          </cell>
          <cell r="H11">
            <v>19.55</v>
          </cell>
        </row>
        <row r="12">
          <cell r="E12" t="str">
            <v>BARIPADA</v>
          </cell>
          <cell r="F12" t="str">
            <v>6053002005/2006/2007/2011</v>
          </cell>
          <cell r="G12">
            <v>13</v>
          </cell>
          <cell r="H12">
            <v>19.55</v>
          </cell>
        </row>
        <row r="13">
          <cell r="E13" t="str">
            <v>BARIPADA</v>
          </cell>
          <cell r="F13" t="str">
            <v>6053002009/2010</v>
          </cell>
          <cell r="G13">
            <v>9</v>
          </cell>
          <cell r="H13">
            <v>19.55</v>
          </cell>
        </row>
        <row r="14">
          <cell r="E14" t="str">
            <v>BARIPADA</v>
          </cell>
          <cell r="F14" t="str">
            <v>6053001990/1991</v>
          </cell>
          <cell r="G14">
            <v>1</v>
          </cell>
          <cell r="H14">
            <v>19.55</v>
          </cell>
        </row>
        <row r="15">
          <cell r="E15" t="str">
            <v>BARIPADA</v>
          </cell>
          <cell r="F15" t="str">
            <v>6053001992</v>
          </cell>
          <cell r="G15">
            <v>1</v>
          </cell>
          <cell r="H15">
            <v>19.55</v>
          </cell>
        </row>
        <row r="16">
          <cell r="E16" t="str">
            <v>BARIPADA</v>
          </cell>
          <cell r="F16" t="str">
            <v>6053001997/1998/1999</v>
          </cell>
          <cell r="G16">
            <v>3</v>
          </cell>
          <cell r="H16">
            <v>19.55</v>
          </cell>
        </row>
        <row r="17">
          <cell r="E17" t="str">
            <v>JHARSUGUDA</v>
          </cell>
          <cell r="F17" t="str">
            <v>6053002012/2013</v>
          </cell>
          <cell r="G17">
            <v>7</v>
          </cell>
          <cell r="H17">
            <v>21.85</v>
          </cell>
        </row>
        <row r="18">
          <cell r="E18" t="str">
            <v>JHARSUGUDA</v>
          </cell>
          <cell r="F18" t="str">
            <v>2448</v>
          </cell>
          <cell r="G18">
            <v>2</v>
          </cell>
          <cell r="H18">
            <v>21.85</v>
          </cell>
        </row>
        <row r="19">
          <cell r="E19" t="str">
            <v>JHARSUGUDA</v>
          </cell>
          <cell r="F19" t="str">
            <v>2433</v>
          </cell>
          <cell r="G19">
            <v>1</v>
          </cell>
          <cell r="H19">
            <v>21.85</v>
          </cell>
        </row>
        <row r="20">
          <cell r="E20" t="str">
            <v>BARIPADA</v>
          </cell>
          <cell r="F20" t="str">
            <v>2400</v>
          </cell>
          <cell r="G20">
            <v>1</v>
          </cell>
          <cell r="H20">
            <v>19.55</v>
          </cell>
        </row>
        <row r="21">
          <cell r="E21" t="str">
            <v>BARIPADA</v>
          </cell>
          <cell r="F21" t="str">
            <v>2399</v>
          </cell>
          <cell r="G21">
            <v>1</v>
          </cell>
          <cell r="H21">
            <v>19.55</v>
          </cell>
        </row>
        <row r="22">
          <cell r="E22" t="str">
            <v>BARIPADA</v>
          </cell>
          <cell r="F22" t="str">
            <v>2434</v>
          </cell>
          <cell r="G22">
            <v>1</v>
          </cell>
          <cell r="H22">
            <v>19.55</v>
          </cell>
        </row>
        <row r="23">
          <cell r="E23" t="str">
            <v>BALASORE</v>
          </cell>
          <cell r="F23" t="str">
            <v>6053002410</v>
          </cell>
          <cell r="G23">
            <v>1</v>
          </cell>
          <cell r="H23">
            <v>19.55</v>
          </cell>
        </row>
        <row r="24">
          <cell r="E24" t="str">
            <v>BALASORE</v>
          </cell>
          <cell r="F24" t="str">
            <v>6053002416</v>
          </cell>
          <cell r="G24">
            <v>1</v>
          </cell>
          <cell r="H24">
            <v>19.55</v>
          </cell>
        </row>
        <row r="25">
          <cell r="E25" t="str">
            <v>BALASORE</v>
          </cell>
          <cell r="F25" t="str">
            <v>6053002402</v>
          </cell>
          <cell r="G25">
            <v>1</v>
          </cell>
          <cell r="H25">
            <v>19.55</v>
          </cell>
        </row>
        <row r="26">
          <cell r="E26" t="str">
            <v>BALASORE</v>
          </cell>
          <cell r="F26" t="str">
            <v>6053002394</v>
          </cell>
          <cell r="G26">
            <v>1</v>
          </cell>
          <cell r="H26">
            <v>19.55</v>
          </cell>
        </row>
        <row r="27">
          <cell r="E27" t="str">
            <v>BALASORE</v>
          </cell>
          <cell r="F27" t="str">
            <v>6053002436</v>
          </cell>
          <cell r="G27">
            <v>1</v>
          </cell>
          <cell r="H27">
            <v>19.55</v>
          </cell>
        </row>
        <row r="28">
          <cell r="E28" t="str">
            <v>BALASORE</v>
          </cell>
          <cell r="F28" t="str">
            <v>6053002427</v>
          </cell>
          <cell r="G28">
            <v>1</v>
          </cell>
          <cell r="H28">
            <v>19.55</v>
          </cell>
        </row>
        <row r="29">
          <cell r="E29" t="str">
            <v>BALASORE</v>
          </cell>
          <cell r="F29" t="str">
            <v>6053002503</v>
          </cell>
          <cell r="G29">
            <v>1</v>
          </cell>
          <cell r="H29">
            <v>19.55</v>
          </cell>
        </row>
        <row r="30">
          <cell r="E30" t="str">
            <v>BARIPADA</v>
          </cell>
          <cell r="F30" t="str">
            <v>6053002499</v>
          </cell>
          <cell r="G30">
            <v>18</v>
          </cell>
          <cell r="H30">
            <v>19.55</v>
          </cell>
        </row>
        <row r="31">
          <cell r="E31" t="str">
            <v>BALASORE</v>
          </cell>
          <cell r="F31" t="str">
            <v>6053002544/2545</v>
          </cell>
          <cell r="G31">
            <v>11</v>
          </cell>
          <cell r="H31">
            <v>19.55</v>
          </cell>
        </row>
        <row r="32">
          <cell r="E32" t="str">
            <v>BALASORE</v>
          </cell>
          <cell r="F32" t="str">
            <v>6053002543</v>
          </cell>
          <cell r="G32">
            <v>7</v>
          </cell>
          <cell r="H32">
            <v>19.55</v>
          </cell>
        </row>
        <row r="33">
          <cell r="E33" t="str">
            <v>BARIPADA</v>
          </cell>
          <cell r="F33" t="str">
            <v>6053002575/2576</v>
          </cell>
          <cell r="G33">
            <v>15</v>
          </cell>
          <cell r="H33">
            <v>19.55</v>
          </cell>
        </row>
        <row r="34">
          <cell r="E34" t="str">
            <v>BALASORE</v>
          </cell>
          <cell r="F34" t="str">
            <v>6053002611/2612/2613</v>
          </cell>
          <cell r="G34">
            <v>29</v>
          </cell>
          <cell r="H34">
            <v>19.55</v>
          </cell>
        </row>
        <row r="35">
          <cell r="E35" t="str">
            <v>BARIPADA</v>
          </cell>
          <cell r="F35" t="str">
            <v>6053002630</v>
          </cell>
          <cell r="G35">
            <v>1</v>
          </cell>
          <cell r="H35">
            <v>19.55</v>
          </cell>
        </row>
        <row r="36">
          <cell r="E36" t="str">
            <v>BARIPADA</v>
          </cell>
          <cell r="F36" t="str">
            <v>6053002631</v>
          </cell>
          <cell r="G36">
            <v>1</v>
          </cell>
          <cell r="H36">
            <v>19.55</v>
          </cell>
        </row>
        <row r="37">
          <cell r="E37" t="str">
            <v>BALASORE</v>
          </cell>
          <cell r="F37" t="str">
            <v>6053002668</v>
          </cell>
          <cell r="G37">
            <v>3</v>
          </cell>
          <cell r="H37">
            <v>19.55</v>
          </cell>
        </row>
        <row r="38">
          <cell r="E38" t="str">
            <v>BARIPADA</v>
          </cell>
          <cell r="F38" t="str">
            <v>6053002706/2707</v>
          </cell>
          <cell r="G38">
            <v>18</v>
          </cell>
          <cell r="H38">
            <v>19.55</v>
          </cell>
        </row>
        <row r="39">
          <cell r="E39" t="str">
            <v>BALASORE</v>
          </cell>
          <cell r="F39" t="str">
            <v>6053002709</v>
          </cell>
          <cell r="G39">
            <v>1</v>
          </cell>
          <cell r="H39">
            <v>19.55</v>
          </cell>
        </row>
        <row r="40">
          <cell r="E40" t="str">
            <v>BALASORE</v>
          </cell>
          <cell r="F40" t="str">
            <v>6053002732</v>
          </cell>
          <cell r="G40">
            <v>1</v>
          </cell>
          <cell r="H40">
            <v>19.55</v>
          </cell>
        </row>
        <row r="41">
          <cell r="E41" t="str">
            <v>BARIPADA</v>
          </cell>
          <cell r="F41" t="str">
            <v>2740</v>
          </cell>
          <cell r="G41">
            <v>20</v>
          </cell>
          <cell r="H41">
            <v>19.55</v>
          </cell>
        </row>
        <row r="42">
          <cell r="E42" t="str">
            <v>BALASORE</v>
          </cell>
          <cell r="F42" t="str">
            <v>6053002820/2821/2822</v>
          </cell>
          <cell r="G42">
            <v>43</v>
          </cell>
          <cell r="H42">
            <v>19.55</v>
          </cell>
        </row>
        <row r="43">
          <cell r="E43" t="str">
            <v>BALASORE</v>
          </cell>
          <cell r="F43" t="str">
            <v>6053002817</v>
          </cell>
          <cell r="G43">
            <v>2</v>
          </cell>
          <cell r="H43">
            <v>19.55</v>
          </cell>
        </row>
        <row r="44">
          <cell r="E44" t="str">
            <v>BALASORE</v>
          </cell>
          <cell r="F44" t="str">
            <v>6053002878/2879</v>
          </cell>
          <cell r="G44">
            <v>30</v>
          </cell>
          <cell r="H44">
            <v>19.55</v>
          </cell>
        </row>
        <row r="45">
          <cell r="E45" t="str">
            <v>BALASORE</v>
          </cell>
          <cell r="F45" t="str">
            <v>6053002890/2891</v>
          </cell>
          <cell r="G45">
            <v>1</v>
          </cell>
          <cell r="H45">
            <v>19.55</v>
          </cell>
        </row>
        <row r="46">
          <cell r="E46" t="str">
            <v>BARIPADA</v>
          </cell>
          <cell r="F46" t="str">
            <v>6053002909</v>
          </cell>
          <cell r="G46">
            <v>2</v>
          </cell>
          <cell r="H46">
            <v>19.55</v>
          </cell>
        </row>
        <row r="47">
          <cell r="E47" t="str">
            <v>BALASORE</v>
          </cell>
          <cell r="F47" t="str">
            <v>6053002948</v>
          </cell>
          <cell r="G47">
            <v>1</v>
          </cell>
          <cell r="H47">
            <v>19.55</v>
          </cell>
        </row>
        <row r="48">
          <cell r="E48" t="str">
            <v>BALASORE</v>
          </cell>
          <cell r="F48" t="str">
            <v>6053002952/2953/2954</v>
          </cell>
          <cell r="G48">
            <v>19</v>
          </cell>
          <cell r="H48">
            <v>19.55</v>
          </cell>
        </row>
        <row r="49">
          <cell r="E49" t="str">
            <v>BALASORE</v>
          </cell>
          <cell r="F49" t="str">
            <v>6053002968</v>
          </cell>
          <cell r="G49">
            <v>1</v>
          </cell>
          <cell r="H49">
            <v>19.55</v>
          </cell>
        </row>
        <row r="50">
          <cell r="E50" t="str">
            <v>BALASORE</v>
          </cell>
          <cell r="F50" t="str">
            <v>6053002979</v>
          </cell>
          <cell r="G50">
            <v>1</v>
          </cell>
          <cell r="H50">
            <v>19.55</v>
          </cell>
        </row>
        <row r="51">
          <cell r="E51" t="str">
            <v>BARIPADA</v>
          </cell>
          <cell r="F51" t="str">
            <v>6053003040/3041</v>
          </cell>
          <cell r="G51">
            <v>49</v>
          </cell>
          <cell r="H51">
            <v>19.55</v>
          </cell>
        </row>
        <row r="52">
          <cell r="E52" t="str">
            <v>BARIPADA</v>
          </cell>
          <cell r="F52" t="str">
            <v>6053003035</v>
          </cell>
          <cell r="G52">
            <v>5</v>
          </cell>
          <cell r="H52">
            <v>19.55</v>
          </cell>
        </row>
        <row r="53">
          <cell r="E53" t="str">
            <v>BARIPADA</v>
          </cell>
          <cell r="F53" t="str">
            <v>6053003087/3088</v>
          </cell>
          <cell r="G53">
            <v>27</v>
          </cell>
          <cell r="H53">
            <v>19.55</v>
          </cell>
        </row>
        <row r="54">
          <cell r="E54" t="str">
            <v>BARIPADA</v>
          </cell>
          <cell r="F54" t="str">
            <v>6053003190/3191</v>
          </cell>
          <cell r="G54">
            <v>20</v>
          </cell>
          <cell r="H54">
            <v>19.55</v>
          </cell>
        </row>
        <row r="55">
          <cell r="E55" t="str">
            <v>BALASORE</v>
          </cell>
          <cell r="F55" t="str">
            <v>6053003186</v>
          </cell>
          <cell r="G55">
            <v>10</v>
          </cell>
          <cell r="H55">
            <v>19.55</v>
          </cell>
        </row>
        <row r="56">
          <cell r="E56" t="str">
            <v>BARIPADA</v>
          </cell>
          <cell r="F56" t="str">
            <v>6053003274/3275</v>
          </cell>
          <cell r="G56">
            <v>11</v>
          </cell>
          <cell r="H56">
            <v>19.55</v>
          </cell>
        </row>
        <row r="57">
          <cell r="E57" t="str">
            <v>BARIPADA</v>
          </cell>
          <cell r="F57" t="str">
            <v>6053003258/3259/3260</v>
          </cell>
          <cell r="G57">
            <v>18</v>
          </cell>
          <cell r="H57">
            <v>19.55</v>
          </cell>
        </row>
        <row r="58">
          <cell r="E58" t="str">
            <v>BALASORE</v>
          </cell>
          <cell r="F58" t="str">
            <v>6053003238</v>
          </cell>
          <cell r="G58">
            <v>1</v>
          </cell>
          <cell r="H58">
            <v>19.55</v>
          </cell>
        </row>
        <row r="59">
          <cell r="E59" t="str">
            <v>BALASORE</v>
          </cell>
          <cell r="F59" t="str">
            <v>6053003233</v>
          </cell>
          <cell r="G59">
            <v>1</v>
          </cell>
          <cell r="H59">
            <v>19.55</v>
          </cell>
        </row>
        <row r="60">
          <cell r="E60" t="str">
            <v>BALASORE</v>
          </cell>
          <cell r="F60" t="str">
            <v>6053003218</v>
          </cell>
          <cell r="G60">
            <v>1</v>
          </cell>
          <cell r="H60">
            <v>19.55</v>
          </cell>
        </row>
        <row r="61">
          <cell r="E61" t="str">
            <v>BALASORE</v>
          </cell>
          <cell r="F61" t="str">
            <v>6053003204</v>
          </cell>
          <cell r="G61">
            <v>1</v>
          </cell>
          <cell r="H61">
            <v>19.55</v>
          </cell>
        </row>
        <row r="62">
          <cell r="E62" t="str">
            <v>BARIPADA</v>
          </cell>
          <cell r="F62" t="str">
            <v>6053003198</v>
          </cell>
          <cell r="G62">
            <v>1</v>
          </cell>
          <cell r="H62">
            <v>19.55</v>
          </cell>
        </row>
        <row r="63">
          <cell r="E63" t="str">
            <v>BARIPADA</v>
          </cell>
          <cell r="F63" t="str">
            <v>6053003207</v>
          </cell>
          <cell r="G63">
            <v>1</v>
          </cell>
          <cell r="H63">
            <v>19.55</v>
          </cell>
        </row>
        <row r="64">
          <cell r="E64" t="str">
            <v>BARIPADA</v>
          </cell>
          <cell r="F64" t="str">
            <v>6053003208</v>
          </cell>
          <cell r="G64">
            <v>1</v>
          </cell>
          <cell r="H64">
            <v>19.55</v>
          </cell>
        </row>
        <row r="65">
          <cell r="E65" t="str">
            <v>BARIPADA</v>
          </cell>
          <cell r="F65" t="str">
            <v>6053003242</v>
          </cell>
          <cell r="G65">
            <v>1</v>
          </cell>
          <cell r="H65">
            <v>19.55</v>
          </cell>
        </row>
        <row r="66">
          <cell r="E66" t="str">
            <v>BALASORE</v>
          </cell>
          <cell r="F66" t="str">
            <v>6053003377</v>
          </cell>
          <cell r="G66">
            <v>1</v>
          </cell>
          <cell r="H66">
            <v>19.55</v>
          </cell>
        </row>
        <row r="67">
          <cell r="E67" t="str">
            <v>BARIPADA</v>
          </cell>
          <cell r="F67" t="str">
            <v>6053003361</v>
          </cell>
          <cell r="G67">
            <v>1</v>
          </cell>
          <cell r="H67">
            <v>19.55</v>
          </cell>
        </row>
        <row r="68">
          <cell r="E68" t="str">
            <v>BALASORE</v>
          </cell>
          <cell r="F68" t="str">
            <v>6053003369</v>
          </cell>
          <cell r="G68">
            <v>18</v>
          </cell>
          <cell r="H68">
            <v>19.55</v>
          </cell>
        </row>
        <row r="69">
          <cell r="E69" t="str">
            <v>BARIPADA</v>
          </cell>
          <cell r="F69" t="str">
            <v>6053003327</v>
          </cell>
          <cell r="G69">
            <v>2</v>
          </cell>
          <cell r="H69">
            <v>19.55</v>
          </cell>
        </row>
        <row r="70">
          <cell r="E70" t="str">
            <v>BALASORE</v>
          </cell>
          <cell r="F70" t="str">
            <v>6053003333</v>
          </cell>
          <cell r="G70">
            <v>1</v>
          </cell>
          <cell r="H70">
            <v>19.55</v>
          </cell>
        </row>
        <row r="71">
          <cell r="E71" t="str">
            <v>BALASORE</v>
          </cell>
          <cell r="F71" t="str">
            <v>6053003355/3356/3357</v>
          </cell>
          <cell r="G71">
            <v>7</v>
          </cell>
          <cell r="H71">
            <v>19.55</v>
          </cell>
        </row>
        <row r="72">
          <cell r="E72" t="str">
            <v>BALASORE</v>
          </cell>
          <cell r="F72" t="str">
            <v>6053003383</v>
          </cell>
          <cell r="G72">
            <v>1</v>
          </cell>
          <cell r="H72">
            <v>19.55</v>
          </cell>
        </row>
        <row r="73">
          <cell r="E73" t="str">
            <v>SUNDERGARH</v>
          </cell>
          <cell r="F73" t="str">
            <v>6053003405/3406</v>
          </cell>
          <cell r="G73">
            <v>6</v>
          </cell>
          <cell r="H73">
            <v>21.85</v>
          </cell>
        </row>
        <row r="74">
          <cell r="E74" t="str">
            <v>BALASORE</v>
          </cell>
          <cell r="F74" t="str">
            <v>6053003467</v>
          </cell>
          <cell r="G74">
            <v>2</v>
          </cell>
          <cell r="H74">
            <v>19.55</v>
          </cell>
        </row>
        <row r="75">
          <cell r="E75" t="str">
            <v>BARIPADA</v>
          </cell>
          <cell r="F75" t="str">
            <v>6053003462/3463</v>
          </cell>
          <cell r="G75">
            <v>27</v>
          </cell>
          <cell r="H75">
            <v>19.55</v>
          </cell>
        </row>
        <row r="76">
          <cell r="E76" t="str">
            <v>BARIPADA</v>
          </cell>
          <cell r="F76" t="str">
            <v>6053003464/3465/3466</v>
          </cell>
          <cell r="G76">
            <v>40</v>
          </cell>
          <cell r="H76">
            <v>19.55</v>
          </cell>
        </row>
        <row r="77">
          <cell r="E77" t="str">
            <v>BARIPADA</v>
          </cell>
          <cell r="F77" t="str">
            <v>6053003520</v>
          </cell>
          <cell r="G77">
            <v>1</v>
          </cell>
          <cell r="H77">
            <v>19.55</v>
          </cell>
        </row>
        <row r="78">
          <cell r="E78" t="str">
            <v>BALASORE</v>
          </cell>
          <cell r="F78" t="str">
            <v>6053003521/3522/3523/3524</v>
          </cell>
          <cell r="G78">
            <v>2</v>
          </cell>
          <cell r="H78">
            <v>19.55</v>
          </cell>
        </row>
        <row r="79">
          <cell r="E79" t="str">
            <v>BARIPADA</v>
          </cell>
          <cell r="F79" t="str">
            <v>6053003621/3622</v>
          </cell>
          <cell r="G79">
            <v>6</v>
          </cell>
          <cell r="H79">
            <v>19.55</v>
          </cell>
        </row>
        <row r="80">
          <cell r="E80" t="str">
            <v>BARIPADA</v>
          </cell>
          <cell r="F80" t="str">
            <v>6053003569</v>
          </cell>
          <cell r="G80">
            <v>1</v>
          </cell>
          <cell r="H80">
            <v>19.55</v>
          </cell>
        </row>
        <row r="81">
          <cell r="E81" t="str">
            <v>BALASORE</v>
          </cell>
          <cell r="F81" t="str">
            <v>6053003571/3572</v>
          </cell>
          <cell r="G81">
            <v>3</v>
          </cell>
          <cell r="H81">
            <v>19.55</v>
          </cell>
        </row>
        <row r="82">
          <cell r="E82" t="str">
            <v>BALASORE</v>
          </cell>
          <cell r="F82" t="str">
            <v>6053003707</v>
          </cell>
          <cell r="G82">
            <v>1</v>
          </cell>
          <cell r="H82">
            <v>19.55</v>
          </cell>
        </row>
        <row r="83">
          <cell r="E83" t="str">
            <v>BALASORE</v>
          </cell>
          <cell r="F83" t="str">
            <v>6053003708/3709/3710</v>
          </cell>
          <cell r="G83">
            <v>8</v>
          </cell>
          <cell r="H83">
            <v>19.55</v>
          </cell>
        </row>
        <row r="84">
          <cell r="E84" t="str">
            <v>BARIPADA</v>
          </cell>
          <cell r="F84" t="str">
            <v>6053003705/3706</v>
          </cell>
          <cell r="G84">
            <v>20</v>
          </cell>
          <cell r="H84">
            <v>19.55</v>
          </cell>
        </row>
        <row r="85">
          <cell r="E85" t="str">
            <v>BALASORE</v>
          </cell>
          <cell r="F85" t="str">
            <v>6053003745/3746</v>
          </cell>
          <cell r="G85">
            <v>2</v>
          </cell>
          <cell r="H85">
            <v>19.55</v>
          </cell>
        </row>
        <row r="86">
          <cell r="E86" t="str">
            <v>BALASORE</v>
          </cell>
          <cell r="F86" t="str">
            <v>6053003750/3751</v>
          </cell>
          <cell r="G86">
            <v>21</v>
          </cell>
          <cell r="H86">
            <v>19.55</v>
          </cell>
        </row>
        <row r="87">
          <cell r="E87" t="str">
            <v>BARIPADA</v>
          </cell>
          <cell r="F87" t="str">
            <v>6053003748/3749</v>
          </cell>
          <cell r="G87">
            <v>20</v>
          </cell>
          <cell r="H87">
            <v>19.55</v>
          </cell>
        </row>
        <row r="88">
          <cell r="E88" t="str">
            <v>BALASORE</v>
          </cell>
          <cell r="F88" t="str">
            <v>6053003757/3758/3759</v>
          </cell>
          <cell r="G88">
            <v>21</v>
          </cell>
          <cell r="H88">
            <v>19.55</v>
          </cell>
        </row>
        <row r="89">
          <cell r="E89" t="str">
            <v>BALASORE</v>
          </cell>
          <cell r="F89" t="str">
            <v>6053003752/3753/3754/3755</v>
          </cell>
          <cell r="G89">
            <v>25</v>
          </cell>
          <cell r="H89">
            <v>19.55</v>
          </cell>
        </row>
        <row r="90">
          <cell r="E90" t="str">
            <v>BARIPADA</v>
          </cell>
          <cell r="F90" t="str">
            <v>6053003851/3852</v>
          </cell>
          <cell r="G90">
            <v>22</v>
          </cell>
          <cell r="H90">
            <v>19.55</v>
          </cell>
        </row>
        <row r="91">
          <cell r="E91" t="str">
            <v>BALASORE</v>
          </cell>
          <cell r="F91" t="str">
            <v>6053003847/3848</v>
          </cell>
          <cell r="G91">
            <v>3</v>
          </cell>
          <cell r="H91">
            <v>19.55</v>
          </cell>
        </row>
        <row r="92">
          <cell r="E92" t="str">
            <v>KHARIAR ROAD</v>
          </cell>
          <cell r="F92" t="str">
            <v>03849</v>
          </cell>
          <cell r="G92">
            <v>9</v>
          </cell>
          <cell r="H92">
            <v>47.15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67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16.140625" style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5" t="s">
        <v>0</v>
      </c>
      <c r="I1" s="15"/>
      <c r="J1" s="15"/>
      <c r="K1" s="15"/>
    </row>
    <row r="2" spans="1:11" ht="90" customHeight="1">
      <c r="A2" s="16" t="s">
        <v>171</v>
      </c>
      <c r="B2" s="17"/>
      <c r="C2" s="17"/>
      <c r="D2" s="17"/>
      <c r="E2" s="17"/>
      <c r="F2" s="17"/>
      <c r="G2" s="18"/>
      <c r="H2" s="15" t="s">
        <v>174</v>
      </c>
      <c r="I2" s="15"/>
      <c r="J2" s="15"/>
      <c r="K2" s="15"/>
    </row>
    <row r="3" spans="1:11" s="3" customFormat="1">
      <c r="A3" s="5" t="s">
        <v>172</v>
      </c>
      <c r="B3" s="5" t="s">
        <v>165</v>
      </c>
      <c r="C3" s="5" t="s">
        <v>164</v>
      </c>
      <c r="D3" s="5" t="s">
        <v>161</v>
      </c>
      <c r="E3" s="5" t="s">
        <v>162</v>
      </c>
      <c r="F3" s="5" t="s">
        <v>163</v>
      </c>
      <c r="G3" s="5" t="s">
        <v>166</v>
      </c>
      <c r="H3" s="6" t="s">
        <v>167</v>
      </c>
      <c r="I3" s="6" t="s">
        <v>168</v>
      </c>
      <c r="J3" s="6" t="s">
        <v>169</v>
      </c>
      <c r="K3" s="6" t="s">
        <v>170</v>
      </c>
    </row>
    <row r="4" spans="1:11">
      <c r="A4" s="4">
        <v>1</v>
      </c>
      <c r="B4" s="4" t="s">
        <v>1</v>
      </c>
      <c r="C4" s="4" t="s">
        <v>93</v>
      </c>
      <c r="D4" s="8" t="s">
        <v>92</v>
      </c>
      <c r="E4" s="4" t="s">
        <v>87</v>
      </c>
      <c r="F4" s="4" t="s">
        <v>2</v>
      </c>
      <c r="G4" s="4">
        <v>1</v>
      </c>
      <c r="H4" s="7">
        <f>VLOOKUP(E4,[1]Invoice!$E$4:$H$92,4,FALSE)</f>
        <v>19.55</v>
      </c>
      <c r="I4" s="7">
        <f>G4*1</f>
        <v>1</v>
      </c>
      <c r="J4" s="7">
        <v>22</v>
      </c>
      <c r="K4" s="7">
        <f>G4*H4+I4+J4</f>
        <v>42.55</v>
      </c>
    </row>
    <row r="5" spans="1:11">
      <c r="A5" s="4">
        <v>2</v>
      </c>
      <c r="B5" s="4" t="s">
        <v>1</v>
      </c>
      <c r="C5" s="4" t="s">
        <v>94</v>
      </c>
      <c r="D5" s="8" t="s">
        <v>92</v>
      </c>
      <c r="E5" s="4" t="s">
        <v>87</v>
      </c>
      <c r="F5" s="4" t="s">
        <v>3</v>
      </c>
      <c r="G5" s="4">
        <v>2</v>
      </c>
      <c r="H5" s="7">
        <f>VLOOKUP(E5,[1]Invoice!$E$4:$H$92,4,FALSE)</f>
        <v>19.55</v>
      </c>
      <c r="I5" s="7">
        <f t="shared" ref="I5:I53" si="0">G5*1</f>
        <v>2</v>
      </c>
      <c r="J5" s="7">
        <v>22</v>
      </c>
      <c r="K5" s="7">
        <f t="shared" ref="K5:K53" si="1">G5*H5+I5+J5</f>
        <v>63.1</v>
      </c>
    </row>
    <row r="6" spans="1:11">
      <c r="A6" s="4">
        <v>3</v>
      </c>
      <c r="B6" s="4" t="s">
        <v>1</v>
      </c>
      <c r="C6" s="4" t="s">
        <v>96</v>
      </c>
      <c r="D6" s="8" t="s">
        <v>92</v>
      </c>
      <c r="E6" s="4" t="s">
        <v>88</v>
      </c>
      <c r="F6" s="4" t="s">
        <v>6</v>
      </c>
      <c r="G6" s="4">
        <v>69</v>
      </c>
      <c r="H6" s="7">
        <f>VLOOKUP(E6,[1]Invoice!$E$4:$H$92,4,FALSE)</f>
        <v>19.55</v>
      </c>
      <c r="I6" s="7">
        <f t="shared" si="0"/>
        <v>69</v>
      </c>
      <c r="J6" s="7">
        <v>22</v>
      </c>
      <c r="K6" s="7">
        <f t="shared" si="1"/>
        <v>1439.95</v>
      </c>
    </row>
    <row r="7" spans="1:11">
      <c r="A7" s="4">
        <v>4</v>
      </c>
      <c r="B7" s="4" t="s">
        <v>1</v>
      </c>
      <c r="C7" s="4" t="s">
        <v>98</v>
      </c>
      <c r="D7" s="8" t="s">
        <v>92</v>
      </c>
      <c r="E7" s="4" t="s">
        <v>87</v>
      </c>
      <c r="F7" s="4" t="s">
        <v>9</v>
      </c>
      <c r="G7" s="4">
        <v>1</v>
      </c>
      <c r="H7" s="7">
        <f>VLOOKUP(E7,[1]Invoice!$E$4:$H$92,4,FALSE)</f>
        <v>19.55</v>
      </c>
      <c r="I7" s="7">
        <f t="shared" si="0"/>
        <v>1</v>
      </c>
      <c r="J7" s="7">
        <v>22</v>
      </c>
      <c r="K7" s="7">
        <f t="shared" si="1"/>
        <v>42.55</v>
      </c>
    </row>
    <row r="8" spans="1:11">
      <c r="A8" s="4">
        <v>5</v>
      </c>
      <c r="B8" s="4" t="s">
        <v>1</v>
      </c>
      <c r="C8" s="4" t="s">
        <v>102</v>
      </c>
      <c r="D8" s="8" t="s">
        <v>92</v>
      </c>
      <c r="E8" s="4" t="s">
        <v>87</v>
      </c>
      <c r="F8" s="4" t="s">
        <v>14</v>
      </c>
      <c r="G8" s="4">
        <v>3</v>
      </c>
      <c r="H8" s="7">
        <f>VLOOKUP(E8,[1]Invoice!$E$4:$H$92,4,FALSE)</f>
        <v>19.55</v>
      </c>
      <c r="I8" s="7">
        <f t="shared" si="0"/>
        <v>3</v>
      </c>
      <c r="J8" s="7">
        <v>22</v>
      </c>
      <c r="K8" s="7">
        <f t="shared" si="1"/>
        <v>83.65</v>
      </c>
    </row>
    <row r="9" spans="1:11">
      <c r="A9" s="4">
        <v>6</v>
      </c>
      <c r="B9" s="4" t="s">
        <v>1</v>
      </c>
      <c r="C9" s="4" t="s">
        <v>103</v>
      </c>
      <c r="D9" s="8" t="s">
        <v>92</v>
      </c>
      <c r="E9" s="4" t="s">
        <v>88</v>
      </c>
      <c r="F9" s="4" t="s">
        <v>15</v>
      </c>
      <c r="G9" s="4">
        <v>1</v>
      </c>
      <c r="H9" s="7">
        <f>VLOOKUP(E9,[1]Invoice!$E$4:$H$92,4,FALSE)</f>
        <v>19.55</v>
      </c>
      <c r="I9" s="7">
        <f t="shared" si="0"/>
        <v>1</v>
      </c>
      <c r="J9" s="7">
        <v>22</v>
      </c>
      <c r="K9" s="7">
        <f t="shared" si="1"/>
        <v>42.55</v>
      </c>
    </row>
    <row r="10" spans="1:11">
      <c r="A10" s="4">
        <v>7</v>
      </c>
      <c r="B10" s="4" t="s">
        <v>1</v>
      </c>
      <c r="C10" s="4" t="s">
        <v>104</v>
      </c>
      <c r="D10" s="8" t="s">
        <v>92</v>
      </c>
      <c r="E10" s="4" t="s">
        <v>87</v>
      </c>
      <c r="F10" s="4" t="s">
        <v>16</v>
      </c>
      <c r="G10" s="4">
        <v>43</v>
      </c>
      <c r="H10" s="7">
        <f>VLOOKUP(E10,[1]Invoice!$E$4:$H$92,4,FALSE)</f>
        <v>19.55</v>
      </c>
      <c r="I10" s="7">
        <f t="shared" si="0"/>
        <v>43</v>
      </c>
      <c r="J10" s="7">
        <v>22</v>
      </c>
      <c r="K10" s="7">
        <f t="shared" si="1"/>
        <v>905.65</v>
      </c>
    </row>
    <row r="11" spans="1:11">
      <c r="A11" s="4">
        <v>8</v>
      </c>
      <c r="B11" s="4" t="s">
        <v>1</v>
      </c>
      <c r="C11" s="4" t="s">
        <v>105</v>
      </c>
      <c r="D11" s="8" t="s">
        <v>92</v>
      </c>
      <c r="E11" s="4" t="s">
        <v>88</v>
      </c>
      <c r="F11" s="4" t="s">
        <v>17</v>
      </c>
      <c r="G11" s="4">
        <v>6</v>
      </c>
      <c r="H11" s="7">
        <f>VLOOKUP(E11,[1]Invoice!$E$4:$H$92,4,FALSE)</f>
        <v>19.55</v>
      </c>
      <c r="I11" s="7">
        <f t="shared" si="0"/>
        <v>6</v>
      </c>
      <c r="J11" s="7">
        <v>22</v>
      </c>
      <c r="K11" s="7">
        <f t="shared" si="1"/>
        <v>145.30000000000001</v>
      </c>
    </row>
    <row r="12" spans="1:11">
      <c r="A12" s="4">
        <v>9</v>
      </c>
      <c r="B12" s="4" t="s">
        <v>1</v>
      </c>
      <c r="C12" s="4" t="s">
        <v>107</v>
      </c>
      <c r="D12" s="8" t="s">
        <v>92</v>
      </c>
      <c r="E12" s="4" t="s">
        <v>87</v>
      </c>
      <c r="F12" s="4" t="s">
        <v>21</v>
      </c>
      <c r="G12" s="4">
        <v>14</v>
      </c>
      <c r="H12" s="7">
        <f>VLOOKUP(E12,[1]Invoice!$E$4:$H$92,4,FALSE)</f>
        <v>19.55</v>
      </c>
      <c r="I12" s="7">
        <f t="shared" si="0"/>
        <v>14</v>
      </c>
      <c r="J12" s="7">
        <v>22</v>
      </c>
      <c r="K12" s="7">
        <f t="shared" si="1"/>
        <v>309.7</v>
      </c>
    </row>
    <row r="13" spans="1:11">
      <c r="A13" s="4">
        <v>10</v>
      </c>
      <c r="B13" s="4" t="s">
        <v>62</v>
      </c>
      <c r="C13" s="4" t="s">
        <v>140</v>
      </c>
      <c r="D13" s="8" t="s">
        <v>92</v>
      </c>
      <c r="E13" s="4" t="s">
        <v>87</v>
      </c>
      <c r="F13" s="4" t="s">
        <v>63</v>
      </c>
      <c r="G13" s="4">
        <v>1</v>
      </c>
      <c r="H13" s="7">
        <f>VLOOKUP(E13,[1]Invoice!$E$4:$H$92,4,FALSE)</f>
        <v>19.55</v>
      </c>
      <c r="I13" s="7">
        <f t="shared" si="0"/>
        <v>1</v>
      </c>
      <c r="J13" s="7">
        <v>22</v>
      </c>
      <c r="K13" s="7">
        <f t="shared" si="1"/>
        <v>42.55</v>
      </c>
    </row>
    <row r="14" spans="1:11" ht="30">
      <c r="A14" s="4">
        <v>11</v>
      </c>
      <c r="B14" s="4" t="s">
        <v>62</v>
      </c>
      <c r="C14" s="4" t="s">
        <v>141</v>
      </c>
      <c r="D14" s="8" t="s">
        <v>92</v>
      </c>
      <c r="E14" s="4" t="s">
        <v>87</v>
      </c>
      <c r="F14" s="4" t="s">
        <v>64</v>
      </c>
      <c r="G14" s="4">
        <v>2</v>
      </c>
      <c r="H14" s="7">
        <f>VLOOKUP(E14,[1]Invoice!$E$4:$H$92,4,FALSE)</f>
        <v>19.55</v>
      </c>
      <c r="I14" s="7">
        <f t="shared" si="0"/>
        <v>2</v>
      </c>
      <c r="J14" s="7">
        <v>22</v>
      </c>
      <c r="K14" s="7">
        <f t="shared" si="1"/>
        <v>63.1</v>
      </c>
    </row>
    <row r="15" spans="1:11">
      <c r="A15" s="4">
        <v>12</v>
      </c>
      <c r="B15" s="4" t="s">
        <v>24</v>
      </c>
      <c r="C15" s="4" t="s">
        <v>109</v>
      </c>
      <c r="D15" s="8" t="s">
        <v>92</v>
      </c>
      <c r="E15" s="4" t="s">
        <v>88</v>
      </c>
      <c r="F15" s="4" t="s">
        <v>25</v>
      </c>
      <c r="G15" s="4">
        <v>12</v>
      </c>
      <c r="H15" s="7">
        <f>VLOOKUP(E15,[1]Invoice!$E$4:$H$92,4,FALSE)</f>
        <v>19.55</v>
      </c>
      <c r="I15" s="7">
        <f t="shared" si="0"/>
        <v>12</v>
      </c>
      <c r="J15" s="7">
        <v>22</v>
      </c>
      <c r="K15" s="7">
        <f t="shared" si="1"/>
        <v>268.60000000000002</v>
      </c>
    </row>
    <row r="16" spans="1:11">
      <c r="A16" s="4">
        <v>13</v>
      </c>
      <c r="B16" s="4" t="s">
        <v>24</v>
      </c>
      <c r="C16" s="4" t="s">
        <v>110</v>
      </c>
      <c r="D16" s="8" t="s">
        <v>92</v>
      </c>
      <c r="E16" s="4" t="s">
        <v>88</v>
      </c>
      <c r="F16" s="4" t="s">
        <v>26</v>
      </c>
      <c r="G16" s="4">
        <v>15</v>
      </c>
      <c r="H16" s="7">
        <f>VLOOKUP(E16,[1]Invoice!$E$4:$H$92,4,FALSE)</f>
        <v>19.55</v>
      </c>
      <c r="I16" s="7">
        <f t="shared" si="0"/>
        <v>15</v>
      </c>
      <c r="J16" s="7">
        <v>22</v>
      </c>
      <c r="K16" s="7">
        <f t="shared" si="1"/>
        <v>330.25</v>
      </c>
    </row>
    <row r="17" spans="1:11">
      <c r="A17" s="4">
        <v>14</v>
      </c>
      <c r="B17" s="4" t="s">
        <v>24</v>
      </c>
      <c r="C17" s="4" t="s">
        <v>111</v>
      </c>
      <c r="D17" s="8" t="s">
        <v>92</v>
      </c>
      <c r="E17" s="4" t="s">
        <v>88</v>
      </c>
      <c r="F17" s="4" t="s">
        <v>27</v>
      </c>
      <c r="G17" s="4">
        <v>3</v>
      </c>
      <c r="H17" s="7">
        <f>VLOOKUP(E17,[1]Invoice!$E$4:$H$92,4,FALSE)</f>
        <v>19.55</v>
      </c>
      <c r="I17" s="7">
        <f t="shared" si="0"/>
        <v>3</v>
      </c>
      <c r="J17" s="7">
        <v>22</v>
      </c>
      <c r="K17" s="7">
        <f t="shared" si="1"/>
        <v>83.65</v>
      </c>
    </row>
    <row r="18" spans="1:11">
      <c r="A18" s="4">
        <v>15</v>
      </c>
      <c r="B18" s="4" t="s">
        <v>24</v>
      </c>
      <c r="C18" s="4" t="s">
        <v>112</v>
      </c>
      <c r="D18" s="8" t="s">
        <v>92</v>
      </c>
      <c r="E18" s="4" t="s">
        <v>88</v>
      </c>
      <c r="F18" s="4" t="s">
        <v>28</v>
      </c>
      <c r="G18" s="4">
        <v>1</v>
      </c>
      <c r="H18" s="7">
        <f>VLOOKUP(E18,[1]Invoice!$E$4:$H$92,4,FALSE)</f>
        <v>19.55</v>
      </c>
      <c r="I18" s="7">
        <f t="shared" si="0"/>
        <v>1</v>
      </c>
      <c r="J18" s="7">
        <v>22</v>
      </c>
      <c r="K18" s="7">
        <f t="shared" si="1"/>
        <v>42.55</v>
      </c>
    </row>
    <row r="19" spans="1:11">
      <c r="A19" s="4">
        <v>16</v>
      </c>
      <c r="B19" s="4" t="s">
        <v>30</v>
      </c>
      <c r="C19" s="4" t="s">
        <v>114</v>
      </c>
      <c r="D19" s="8" t="s">
        <v>92</v>
      </c>
      <c r="E19" s="4" t="s">
        <v>88</v>
      </c>
      <c r="F19" s="4" t="s">
        <v>31</v>
      </c>
      <c r="G19" s="4">
        <v>62</v>
      </c>
      <c r="H19" s="7">
        <f>VLOOKUP(E19,[1]Invoice!$E$4:$H$92,4,FALSE)</f>
        <v>19.55</v>
      </c>
      <c r="I19" s="7">
        <f t="shared" si="0"/>
        <v>62</v>
      </c>
      <c r="J19" s="7">
        <v>22</v>
      </c>
      <c r="K19" s="7">
        <f t="shared" si="1"/>
        <v>1296.1000000000001</v>
      </c>
    </row>
    <row r="20" spans="1:11">
      <c r="A20" s="4">
        <v>17</v>
      </c>
      <c r="B20" s="4" t="s">
        <v>22</v>
      </c>
      <c r="C20" s="4" t="s">
        <v>108</v>
      </c>
      <c r="D20" s="8" t="s">
        <v>92</v>
      </c>
      <c r="E20" s="4" t="s">
        <v>87</v>
      </c>
      <c r="F20" s="4" t="s">
        <v>23</v>
      </c>
      <c r="G20" s="4">
        <v>2</v>
      </c>
      <c r="H20" s="7">
        <f>VLOOKUP(E20,[1]Invoice!$E$4:$H$92,4,FALSE)</f>
        <v>19.55</v>
      </c>
      <c r="I20" s="7">
        <f t="shared" si="0"/>
        <v>2</v>
      </c>
      <c r="J20" s="7">
        <v>22</v>
      </c>
      <c r="K20" s="7">
        <f t="shared" si="1"/>
        <v>63.1</v>
      </c>
    </row>
    <row r="21" spans="1:11">
      <c r="A21" s="4">
        <v>18</v>
      </c>
      <c r="B21" s="4" t="s">
        <v>18</v>
      </c>
      <c r="C21" s="8" t="s">
        <v>160</v>
      </c>
      <c r="D21" s="8" t="s">
        <v>92</v>
      </c>
      <c r="E21" s="4" t="s">
        <v>88</v>
      </c>
      <c r="F21" s="4" t="s">
        <v>19</v>
      </c>
      <c r="G21" s="4">
        <v>23</v>
      </c>
      <c r="H21" s="7">
        <f>VLOOKUP(E21,[1]Invoice!$E$4:$H$92,4,FALSE)</f>
        <v>19.55</v>
      </c>
      <c r="I21" s="7">
        <f t="shared" si="0"/>
        <v>23</v>
      </c>
      <c r="J21" s="7">
        <v>22</v>
      </c>
      <c r="K21" s="7">
        <f t="shared" si="1"/>
        <v>494.65000000000003</v>
      </c>
    </row>
    <row r="22" spans="1:11">
      <c r="A22" s="4">
        <v>19</v>
      </c>
      <c r="B22" s="4" t="s">
        <v>18</v>
      </c>
      <c r="C22" s="4" t="s">
        <v>106</v>
      </c>
      <c r="D22" s="8" t="s">
        <v>92</v>
      </c>
      <c r="E22" s="4" t="s">
        <v>88</v>
      </c>
      <c r="F22" s="4" t="s">
        <v>20</v>
      </c>
      <c r="G22" s="4">
        <v>9</v>
      </c>
      <c r="H22" s="7">
        <f>VLOOKUP(E22,[1]Invoice!$E$4:$H$92,4,FALSE)</f>
        <v>19.55</v>
      </c>
      <c r="I22" s="7">
        <f t="shared" si="0"/>
        <v>9</v>
      </c>
      <c r="J22" s="7">
        <v>22</v>
      </c>
      <c r="K22" s="7">
        <f t="shared" si="1"/>
        <v>206.95000000000002</v>
      </c>
    </row>
    <row r="23" spans="1:11" ht="30">
      <c r="A23" s="4">
        <v>20</v>
      </c>
      <c r="B23" s="4" t="s">
        <v>18</v>
      </c>
      <c r="C23" s="4" t="s">
        <v>123</v>
      </c>
      <c r="D23" s="8" t="s">
        <v>92</v>
      </c>
      <c r="E23" s="4" t="s">
        <v>87</v>
      </c>
      <c r="F23" s="4" t="s">
        <v>43</v>
      </c>
      <c r="G23" s="4">
        <v>19</v>
      </c>
      <c r="H23" s="7">
        <f>VLOOKUP(E23,[1]Invoice!$E$4:$H$92,4,FALSE)</f>
        <v>19.55</v>
      </c>
      <c r="I23" s="7">
        <f t="shared" si="0"/>
        <v>19</v>
      </c>
      <c r="J23" s="7">
        <v>22</v>
      </c>
      <c r="K23" s="7">
        <f t="shared" si="1"/>
        <v>412.45</v>
      </c>
    </row>
    <row r="24" spans="1:11" ht="30">
      <c r="A24" s="4">
        <v>21</v>
      </c>
      <c r="B24" s="4" t="s">
        <v>18</v>
      </c>
      <c r="C24" s="4" t="s">
        <v>124</v>
      </c>
      <c r="D24" s="8" t="s">
        <v>92</v>
      </c>
      <c r="E24" s="4" t="s">
        <v>87</v>
      </c>
      <c r="F24" s="4" t="s">
        <v>44</v>
      </c>
      <c r="G24" s="4">
        <v>10</v>
      </c>
      <c r="H24" s="7">
        <f>VLOOKUP(E24,[1]Invoice!$E$4:$H$92,4,FALSE)</f>
        <v>19.55</v>
      </c>
      <c r="I24" s="7">
        <f t="shared" si="0"/>
        <v>10</v>
      </c>
      <c r="J24" s="7">
        <v>22</v>
      </c>
      <c r="K24" s="7">
        <f t="shared" si="1"/>
        <v>227.5</v>
      </c>
    </row>
    <row r="25" spans="1:11">
      <c r="A25" s="4">
        <v>22</v>
      </c>
      <c r="B25" s="4" t="s">
        <v>18</v>
      </c>
      <c r="C25" s="4" t="s">
        <v>113</v>
      </c>
      <c r="D25" s="8" t="s">
        <v>92</v>
      </c>
      <c r="E25" s="4" t="s">
        <v>87</v>
      </c>
      <c r="F25" s="4" t="s">
        <v>29</v>
      </c>
      <c r="G25" s="4">
        <v>35</v>
      </c>
      <c r="H25" s="7">
        <f>VLOOKUP(E25,[1]Invoice!$E$4:$H$92,4,FALSE)</f>
        <v>19.55</v>
      </c>
      <c r="I25" s="7">
        <f t="shared" si="0"/>
        <v>35</v>
      </c>
      <c r="J25" s="7">
        <v>22</v>
      </c>
      <c r="K25" s="7">
        <f t="shared" si="1"/>
        <v>741.25</v>
      </c>
    </row>
    <row r="26" spans="1:11">
      <c r="A26" s="4">
        <v>23</v>
      </c>
      <c r="B26" s="4" t="s">
        <v>18</v>
      </c>
      <c r="C26" s="4" t="s">
        <v>125</v>
      </c>
      <c r="D26" s="8" t="s">
        <v>92</v>
      </c>
      <c r="E26" s="4" t="s">
        <v>87</v>
      </c>
      <c r="F26" s="4" t="s">
        <v>45</v>
      </c>
      <c r="G26" s="4">
        <v>6</v>
      </c>
      <c r="H26" s="7">
        <f>VLOOKUP(E26,[1]Invoice!$E$4:$H$92,4,FALSE)</f>
        <v>19.55</v>
      </c>
      <c r="I26" s="7">
        <f t="shared" si="0"/>
        <v>6</v>
      </c>
      <c r="J26" s="7">
        <v>22</v>
      </c>
      <c r="K26" s="7">
        <f t="shared" si="1"/>
        <v>145.30000000000001</v>
      </c>
    </row>
    <row r="27" spans="1:11">
      <c r="A27" s="4">
        <v>24</v>
      </c>
      <c r="B27" s="4" t="s">
        <v>4</v>
      </c>
      <c r="C27" s="4" t="s">
        <v>95</v>
      </c>
      <c r="D27" s="8" t="s">
        <v>92</v>
      </c>
      <c r="E27" s="4" t="s">
        <v>88</v>
      </c>
      <c r="F27" s="4" t="s">
        <v>5</v>
      </c>
      <c r="G27" s="4">
        <v>15</v>
      </c>
      <c r="H27" s="7">
        <f>VLOOKUP(E27,[1]Invoice!$E$4:$H$92,4,FALSE)</f>
        <v>19.55</v>
      </c>
      <c r="I27" s="7">
        <f t="shared" si="0"/>
        <v>15</v>
      </c>
      <c r="J27" s="7">
        <v>22</v>
      </c>
      <c r="K27" s="7">
        <f t="shared" si="1"/>
        <v>330.25</v>
      </c>
    </row>
    <row r="28" spans="1:11">
      <c r="A28" s="4">
        <v>25</v>
      </c>
      <c r="B28" s="4" t="s">
        <v>4</v>
      </c>
      <c r="C28" s="4" t="s">
        <v>100</v>
      </c>
      <c r="D28" s="8" t="s">
        <v>92</v>
      </c>
      <c r="E28" s="4" t="s">
        <v>88</v>
      </c>
      <c r="F28" s="4" t="s">
        <v>12</v>
      </c>
      <c r="G28" s="4">
        <v>5</v>
      </c>
      <c r="H28" s="7">
        <f>VLOOKUP(E28,[1]Invoice!$E$4:$H$92,4,FALSE)</f>
        <v>19.55</v>
      </c>
      <c r="I28" s="7">
        <f t="shared" si="0"/>
        <v>5</v>
      </c>
      <c r="J28" s="7">
        <v>22</v>
      </c>
      <c r="K28" s="7">
        <f t="shared" si="1"/>
        <v>124.75</v>
      </c>
    </row>
    <row r="29" spans="1:11">
      <c r="A29" s="4">
        <v>26</v>
      </c>
      <c r="B29" s="4" t="s">
        <v>4</v>
      </c>
      <c r="C29" s="4" t="s">
        <v>101</v>
      </c>
      <c r="D29" s="8" t="s">
        <v>92</v>
      </c>
      <c r="E29" s="4" t="s">
        <v>88</v>
      </c>
      <c r="F29" s="4" t="s">
        <v>13</v>
      </c>
      <c r="G29" s="4">
        <v>4</v>
      </c>
      <c r="H29" s="7">
        <f>VLOOKUP(E29,[1]Invoice!$E$4:$H$92,4,FALSE)</f>
        <v>19.55</v>
      </c>
      <c r="I29" s="7">
        <f t="shared" si="0"/>
        <v>4</v>
      </c>
      <c r="J29" s="7">
        <v>22</v>
      </c>
      <c r="K29" s="7">
        <f t="shared" si="1"/>
        <v>104.2</v>
      </c>
    </row>
    <row r="30" spans="1:11">
      <c r="A30" s="4">
        <v>27</v>
      </c>
      <c r="B30" s="4" t="s">
        <v>4</v>
      </c>
      <c r="C30" s="4" t="s">
        <v>142</v>
      </c>
      <c r="D30" s="8" t="s">
        <v>92</v>
      </c>
      <c r="E30" s="4" t="s">
        <v>87</v>
      </c>
      <c r="F30" s="4" t="s">
        <v>65</v>
      </c>
      <c r="G30" s="4">
        <v>20</v>
      </c>
      <c r="H30" s="7">
        <f>VLOOKUP(E30,[1]Invoice!$E$4:$H$92,4,FALSE)</f>
        <v>19.55</v>
      </c>
      <c r="I30" s="7">
        <f t="shared" si="0"/>
        <v>20</v>
      </c>
      <c r="J30" s="7">
        <v>22</v>
      </c>
      <c r="K30" s="7">
        <f t="shared" si="1"/>
        <v>433</v>
      </c>
    </row>
    <row r="31" spans="1:11">
      <c r="A31" s="4">
        <v>28</v>
      </c>
      <c r="B31" s="4" t="s">
        <v>50</v>
      </c>
      <c r="C31" s="4" t="s">
        <v>129</v>
      </c>
      <c r="D31" s="8" t="s">
        <v>92</v>
      </c>
      <c r="E31" s="4" t="s">
        <v>87</v>
      </c>
      <c r="F31" s="4" t="s">
        <v>51</v>
      </c>
      <c r="G31" s="4">
        <v>9</v>
      </c>
      <c r="H31" s="7">
        <f>VLOOKUP(E31,[1]Invoice!$E$4:$H$92,4,FALSE)</f>
        <v>19.55</v>
      </c>
      <c r="I31" s="7">
        <f t="shared" si="0"/>
        <v>9</v>
      </c>
      <c r="J31" s="7">
        <v>22</v>
      </c>
      <c r="K31" s="7">
        <f t="shared" si="1"/>
        <v>206.95000000000002</v>
      </c>
    </row>
    <row r="32" spans="1:11">
      <c r="A32" s="4">
        <v>29</v>
      </c>
      <c r="B32" s="4" t="s">
        <v>50</v>
      </c>
      <c r="C32" s="4" t="s">
        <v>130</v>
      </c>
      <c r="D32" s="8" t="s">
        <v>92</v>
      </c>
      <c r="E32" s="4" t="s">
        <v>87</v>
      </c>
      <c r="F32" s="4" t="s">
        <v>52</v>
      </c>
      <c r="G32" s="4">
        <v>6</v>
      </c>
      <c r="H32" s="7">
        <f>VLOOKUP(E32,[1]Invoice!$E$4:$H$92,4,FALSE)</f>
        <v>19.55</v>
      </c>
      <c r="I32" s="7">
        <f t="shared" si="0"/>
        <v>6</v>
      </c>
      <c r="J32" s="7">
        <v>22</v>
      </c>
      <c r="K32" s="7">
        <f t="shared" si="1"/>
        <v>145.30000000000001</v>
      </c>
    </row>
    <row r="33" spans="1:11">
      <c r="A33" s="4">
        <v>30</v>
      </c>
      <c r="B33" s="4" t="s">
        <v>46</v>
      </c>
      <c r="C33" s="4" t="s">
        <v>126</v>
      </c>
      <c r="D33" s="8" t="s">
        <v>92</v>
      </c>
      <c r="E33" s="4" t="s">
        <v>88</v>
      </c>
      <c r="F33" s="4" t="s">
        <v>47</v>
      </c>
      <c r="G33" s="4">
        <v>4</v>
      </c>
      <c r="H33" s="7">
        <f>VLOOKUP(E33,[1]Invoice!$E$4:$H$92,4,FALSE)</f>
        <v>19.55</v>
      </c>
      <c r="I33" s="7">
        <f t="shared" si="0"/>
        <v>4</v>
      </c>
      <c r="J33" s="7">
        <v>22</v>
      </c>
      <c r="K33" s="7">
        <f t="shared" si="1"/>
        <v>104.2</v>
      </c>
    </row>
    <row r="34" spans="1:11">
      <c r="A34" s="4">
        <v>31</v>
      </c>
      <c r="B34" s="4" t="s">
        <v>46</v>
      </c>
      <c r="C34" s="4" t="s">
        <v>127</v>
      </c>
      <c r="D34" s="8" t="s">
        <v>92</v>
      </c>
      <c r="E34" s="4" t="s">
        <v>88</v>
      </c>
      <c r="F34" s="4" t="s">
        <v>48</v>
      </c>
      <c r="G34" s="4">
        <v>6</v>
      </c>
      <c r="H34" s="7">
        <f>VLOOKUP(E34,[1]Invoice!$E$4:$H$92,4,FALSE)</f>
        <v>19.55</v>
      </c>
      <c r="I34" s="7">
        <f t="shared" si="0"/>
        <v>6</v>
      </c>
      <c r="J34" s="7">
        <v>22</v>
      </c>
      <c r="K34" s="7">
        <f t="shared" si="1"/>
        <v>145.30000000000001</v>
      </c>
    </row>
    <row r="35" spans="1:11">
      <c r="A35" s="4">
        <v>32</v>
      </c>
      <c r="B35" s="4" t="s">
        <v>46</v>
      </c>
      <c r="C35" s="4" t="s">
        <v>128</v>
      </c>
      <c r="D35" s="8" t="s">
        <v>92</v>
      </c>
      <c r="E35" s="4" t="s">
        <v>88</v>
      </c>
      <c r="F35" s="4" t="s">
        <v>49</v>
      </c>
      <c r="G35" s="4">
        <v>19</v>
      </c>
      <c r="H35" s="7">
        <f>VLOOKUP(E35,[1]Invoice!$E$4:$H$92,4,FALSE)</f>
        <v>19.55</v>
      </c>
      <c r="I35" s="7">
        <f t="shared" si="0"/>
        <v>19</v>
      </c>
      <c r="J35" s="7">
        <v>22</v>
      </c>
      <c r="K35" s="7">
        <f t="shared" si="1"/>
        <v>412.45</v>
      </c>
    </row>
    <row r="36" spans="1:11">
      <c r="A36" s="4">
        <v>33</v>
      </c>
      <c r="B36" s="4" t="s">
        <v>7</v>
      </c>
      <c r="C36" s="4" t="s">
        <v>97</v>
      </c>
      <c r="D36" s="8" t="s">
        <v>92</v>
      </c>
      <c r="E36" s="4" t="s">
        <v>88</v>
      </c>
      <c r="F36" s="4" t="s">
        <v>8</v>
      </c>
      <c r="G36" s="4">
        <v>1</v>
      </c>
      <c r="H36" s="7">
        <f>VLOOKUP(E36,[1]Invoice!$E$4:$H$92,4,FALSE)</f>
        <v>19.55</v>
      </c>
      <c r="I36" s="7">
        <f t="shared" si="0"/>
        <v>1</v>
      </c>
      <c r="J36" s="7">
        <v>22</v>
      </c>
      <c r="K36" s="7">
        <f t="shared" si="1"/>
        <v>42.55</v>
      </c>
    </row>
    <row r="37" spans="1:11" ht="30">
      <c r="A37" s="4">
        <v>34</v>
      </c>
      <c r="B37" s="4" t="s">
        <v>7</v>
      </c>
      <c r="C37" s="4" t="s">
        <v>144</v>
      </c>
      <c r="D37" s="8" t="s">
        <v>92</v>
      </c>
      <c r="E37" s="4" t="s">
        <v>88</v>
      </c>
      <c r="F37" s="4" t="s">
        <v>68</v>
      </c>
      <c r="G37" s="4">
        <v>47</v>
      </c>
      <c r="H37" s="7">
        <f>VLOOKUP(E37,[1]Invoice!$E$4:$H$92,4,FALSE)</f>
        <v>19.55</v>
      </c>
      <c r="I37" s="7">
        <f t="shared" si="0"/>
        <v>47</v>
      </c>
      <c r="J37" s="7">
        <v>22</v>
      </c>
      <c r="K37" s="7">
        <f t="shared" si="1"/>
        <v>987.85</v>
      </c>
    </row>
    <row r="38" spans="1:11">
      <c r="A38" s="4">
        <v>35</v>
      </c>
      <c r="B38" s="4" t="s">
        <v>7</v>
      </c>
      <c r="C38" s="4" t="s">
        <v>145</v>
      </c>
      <c r="D38" s="8" t="s">
        <v>92</v>
      </c>
      <c r="E38" s="4" t="s">
        <v>88</v>
      </c>
      <c r="F38" s="4" t="s">
        <v>69</v>
      </c>
      <c r="G38" s="4">
        <v>7</v>
      </c>
      <c r="H38" s="7">
        <f>VLOOKUP(E38,[1]Invoice!$E$4:$H$92,4,FALSE)</f>
        <v>19.55</v>
      </c>
      <c r="I38" s="7">
        <f t="shared" si="0"/>
        <v>7</v>
      </c>
      <c r="J38" s="7">
        <v>22</v>
      </c>
      <c r="K38" s="7">
        <f t="shared" si="1"/>
        <v>165.85</v>
      </c>
    </row>
    <row r="39" spans="1:11">
      <c r="A39" s="4">
        <v>36</v>
      </c>
      <c r="B39" s="4" t="s">
        <v>10</v>
      </c>
      <c r="C39" s="4" t="s">
        <v>99</v>
      </c>
      <c r="D39" s="8" t="s">
        <v>92</v>
      </c>
      <c r="E39" s="4" t="s">
        <v>88</v>
      </c>
      <c r="F39" s="4" t="s">
        <v>11</v>
      </c>
      <c r="G39" s="4">
        <v>8</v>
      </c>
      <c r="H39" s="7">
        <f>VLOOKUP(E39,[1]Invoice!$E$4:$H$92,4,FALSE)</f>
        <v>19.55</v>
      </c>
      <c r="I39" s="7">
        <f t="shared" si="0"/>
        <v>8</v>
      </c>
      <c r="J39" s="7">
        <v>22</v>
      </c>
      <c r="K39" s="7">
        <f t="shared" si="1"/>
        <v>186.4</v>
      </c>
    </row>
    <row r="40" spans="1:11">
      <c r="A40" s="4">
        <v>37</v>
      </c>
      <c r="B40" s="4" t="s">
        <v>10</v>
      </c>
      <c r="C40" s="4" t="s">
        <v>147</v>
      </c>
      <c r="D40" s="8" t="s">
        <v>92</v>
      </c>
      <c r="E40" s="4" t="s">
        <v>87</v>
      </c>
      <c r="F40" s="4" t="s">
        <v>71</v>
      </c>
      <c r="G40" s="4">
        <v>1</v>
      </c>
      <c r="H40" s="7">
        <f>VLOOKUP(E40,[1]Invoice!$E$4:$H$92,4,FALSE)</f>
        <v>19.55</v>
      </c>
      <c r="I40" s="7">
        <f t="shared" si="0"/>
        <v>1</v>
      </c>
      <c r="J40" s="7">
        <v>22</v>
      </c>
      <c r="K40" s="7">
        <f t="shared" si="1"/>
        <v>42.55</v>
      </c>
    </row>
    <row r="41" spans="1:11">
      <c r="A41" s="4">
        <v>38</v>
      </c>
      <c r="B41" s="4" t="s">
        <v>10</v>
      </c>
      <c r="C41" s="4" t="s">
        <v>149</v>
      </c>
      <c r="D41" s="8" t="s">
        <v>92</v>
      </c>
      <c r="E41" s="4" t="s">
        <v>87</v>
      </c>
      <c r="F41" s="4" t="s">
        <v>73</v>
      </c>
      <c r="G41" s="4">
        <v>1</v>
      </c>
      <c r="H41" s="7">
        <f>VLOOKUP(E41,[1]Invoice!$E$4:$H$92,4,FALSE)</f>
        <v>19.55</v>
      </c>
      <c r="I41" s="7">
        <f t="shared" si="0"/>
        <v>1</v>
      </c>
      <c r="J41" s="7">
        <v>22</v>
      </c>
      <c r="K41" s="7">
        <f t="shared" si="1"/>
        <v>42.55</v>
      </c>
    </row>
    <row r="42" spans="1:11">
      <c r="A42" s="4">
        <v>39</v>
      </c>
      <c r="B42" s="4" t="s">
        <v>10</v>
      </c>
      <c r="C42" s="4" t="s">
        <v>154</v>
      </c>
      <c r="D42" s="8" t="s">
        <v>92</v>
      </c>
      <c r="E42" s="4" t="s">
        <v>88</v>
      </c>
      <c r="F42" s="4" t="s">
        <v>79</v>
      </c>
      <c r="G42" s="4">
        <v>1</v>
      </c>
      <c r="H42" s="7">
        <f>VLOOKUP(E42,[1]Invoice!$E$4:$H$92,4,FALSE)</f>
        <v>19.55</v>
      </c>
      <c r="I42" s="7">
        <f t="shared" si="0"/>
        <v>1</v>
      </c>
      <c r="J42" s="7">
        <v>22</v>
      </c>
      <c r="K42" s="7">
        <f t="shared" si="1"/>
        <v>42.55</v>
      </c>
    </row>
    <row r="43" spans="1:11">
      <c r="A43" s="4">
        <v>40</v>
      </c>
      <c r="B43" s="4" t="s">
        <v>10</v>
      </c>
      <c r="C43" s="4" t="s">
        <v>155</v>
      </c>
      <c r="D43" s="8" t="s">
        <v>92</v>
      </c>
      <c r="E43" s="4" t="s">
        <v>88</v>
      </c>
      <c r="F43" s="4" t="s">
        <v>80</v>
      </c>
      <c r="G43" s="4">
        <v>1</v>
      </c>
      <c r="H43" s="7">
        <f>VLOOKUP(E43,[1]Invoice!$E$4:$H$92,4,FALSE)</f>
        <v>19.55</v>
      </c>
      <c r="I43" s="7">
        <f t="shared" si="0"/>
        <v>1</v>
      </c>
      <c r="J43" s="7">
        <v>22</v>
      </c>
      <c r="K43" s="7">
        <f t="shared" si="1"/>
        <v>42.55</v>
      </c>
    </row>
    <row r="44" spans="1:11">
      <c r="A44" s="4">
        <v>41</v>
      </c>
      <c r="B44" s="4" t="s">
        <v>10</v>
      </c>
      <c r="C44" s="4" t="s">
        <v>156</v>
      </c>
      <c r="D44" s="8" t="s">
        <v>92</v>
      </c>
      <c r="E44" s="4" t="s">
        <v>87</v>
      </c>
      <c r="F44" s="4" t="s">
        <v>81</v>
      </c>
      <c r="G44" s="4">
        <v>1</v>
      </c>
      <c r="H44" s="7">
        <f>VLOOKUP(E44,[1]Invoice!$E$4:$H$92,4,FALSE)</f>
        <v>19.55</v>
      </c>
      <c r="I44" s="7">
        <f t="shared" si="0"/>
        <v>1</v>
      </c>
      <c r="J44" s="7">
        <v>22</v>
      </c>
      <c r="K44" s="7">
        <f t="shared" si="1"/>
        <v>42.55</v>
      </c>
    </row>
    <row r="45" spans="1:11" ht="30">
      <c r="A45" s="4">
        <v>42</v>
      </c>
      <c r="B45" s="4" t="s">
        <v>74</v>
      </c>
      <c r="C45" s="4" t="s">
        <v>150</v>
      </c>
      <c r="D45" s="8" t="s">
        <v>92</v>
      </c>
      <c r="E45" s="4" t="s">
        <v>90</v>
      </c>
      <c r="F45" s="4" t="s">
        <v>75</v>
      </c>
      <c r="G45" s="4">
        <v>5</v>
      </c>
      <c r="H45" s="7">
        <f>VLOOKUP(E45,[1]Invoice!$E$4:$H$92,4,FALSE)</f>
        <v>21.85</v>
      </c>
      <c r="I45" s="7">
        <f t="shared" si="0"/>
        <v>5</v>
      </c>
      <c r="J45" s="7">
        <v>22</v>
      </c>
      <c r="K45" s="7">
        <f t="shared" si="1"/>
        <v>136.25</v>
      </c>
    </row>
    <row r="46" spans="1:11">
      <c r="A46" s="4">
        <v>43</v>
      </c>
      <c r="B46" s="4" t="s">
        <v>74</v>
      </c>
      <c r="C46" s="4" t="s">
        <v>151</v>
      </c>
      <c r="D46" s="8" t="s">
        <v>92</v>
      </c>
      <c r="E46" s="4" t="s">
        <v>89</v>
      </c>
      <c r="F46" s="4" t="s">
        <v>76</v>
      </c>
      <c r="G46" s="4">
        <v>7</v>
      </c>
      <c r="H46" s="7">
        <v>63.25</v>
      </c>
      <c r="I46" s="7">
        <f t="shared" si="0"/>
        <v>7</v>
      </c>
      <c r="J46" s="7">
        <v>22</v>
      </c>
      <c r="K46" s="7">
        <f t="shared" si="1"/>
        <v>471.75</v>
      </c>
    </row>
    <row r="47" spans="1:11">
      <c r="A47" s="4">
        <v>44</v>
      </c>
      <c r="B47" s="4" t="s">
        <v>74</v>
      </c>
      <c r="C47" s="4" t="s">
        <v>158</v>
      </c>
      <c r="D47" s="8" t="s">
        <v>92</v>
      </c>
      <c r="E47" s="4" t="s">
        <v>88</v>
      </c>
      <c r="F47" s="4" t="s">
        <v>83</v>
      </c>
      <c r="G47" s="4">
        <v>6</v>
      </c>
      <c r="H47" s="7">
        <f>VLOOKUP(E47,[1]Invoice!$E$4:$H$92,4,FALSE)</f>
        <v>19.55</v>
      </c>
      <c r="I47" s="7">
        <f t="shared" si="0"/>
        <v>6</v>
      </c>
      <c r="J47" s="7">
        <v>22</v>
      </c>
      <c r="K47" s="7">
        <f t="shared" si="1"/>
        <v>145.30000000000001</v>
      </c>
    </row>
    <row r="48" spans="1:11" ht="30">
      <c r="A48" s="4">
        <v>45</v>
      </c>
      <c r="B48" s="4" t="s">
        <v>74</v>
      </c>
      <c r="C48" s="4" t="s">
        <v>157</v>
      </c>
      <c r="D48" s="8" t="s">
        <v>92</v>
      </c>
      <c r="E48" s="4" t="s">
        <v>88</v>
      </c>
      <c r="F48" s="4" t="s">
        <v>82</v>
      </c>
      <c r="G48" s="4">
        <v>35</v>
      </c>
      <c r="H48" s="7">
        <f>VLOOKUP(E48,[1]Invoice!$E$4:$H$92,4,FALSE)</f>
        <v>19.55</v>
      </c>
      <c r="I48" s="7">
        <f t="shared" si="0"/>
        <v>35</v>
      </c>
      <c r="J48" s="7">
        <v>22</v>
      </c>
      <c r="K48" s="7">
        <f t="shared" si="1"/>
        <v>741.25</v>
      </c>
    </row>
    <row r="49" spans="1:11">
      <c r="A49" s="4">
        <v>46</v>
      </c>
      <c r="B49" s="4" t="s">
        <v>39</v>
      </c>
      <c r="C49" s="4" t="s">
        <v>120</v>
      </c>
      <c r="D49" s="8" t="s">
        <v>92</v>
      </c>
      <c r="E49" s="4" t="s">
        <v>87</v>
      </c>
      <c r="F49" s="4" t="s">
        <v>40</v>
      </c>
      <c r="G49" s="4">
        <v>1</v>
      </c>
      <c r="H49" s="7">
        <f>VLOOKUP(E49,[1]Invoice!$E$4:$H$92,4,FALSE)</f>
        <v>19.55</v>
      </c>
      <c r="I49" s="7">
        <f t="shared" si="0"/>
        <v>1</v>
      </c>
      <c r="J49" s="7">
        <v>22</v>
      </c>
      <c r="K49" s="7">
        <f t="shared" si="1"/>
        <v>42.55</v>
      </c>
    </row>
    <row r="50" spans="1:11">
      <c r="A50" s="4">
        <v>47</v>
      </c>
      <c r="B50" s="4" t="s">
        <v>39</v>
      </c>
      <c r="C50" s="4" t="s">
        <v>136</v>
      </c>
      <c r="D50" s="8" t="s">
        <v>92</v>
      </c>
      <c r="E50" s="4" t="s">
        <v>88</v>
      </c>
      <c r="F50" s="4" t="s">
        <v>58</v>
      </c>
      <c r="G50" s="4">
        <v>1</v>
      </c>
      <c r="H50" s="7">
        <f>VLOOKUP(E50,[1]Invoice!$E$4:$H$92,4,FALSE)</f>
        <v>19.55</v>
      </c>
      <c r="I50" s="7">
        <f t="shared" si="0"/>
        <v>1</v>
      </c>
      <c r="J50" s="7">
        <v>22</v>
      </c>
      <c r="K50" s="7">
        <f t="shared" si="1"/>
        <v>42.55</v>
      </c>
    </row>
    <row r="51" spans="1:11">
      <c r="A51" s="4">
        <v>48</v>
      </c>
      <c r="B51" s="4" t="s">
        <v>39</v>
      </c>
      <c r="C51" s="4" t="s">
        <v>138</v>
      </c>
      <c r="D51" s="8" t="s">
        <v>92</v>
      </c>
      <c r="E51" s="4" t="s">
        <v>88</v>
      </c>
      <c r="F51" s="4" t="s">
        <v>60</v>
      </c>
      <c r="G51" s="4">
        <v>1</v>
      </c>
      <c r="H51" s="7">
        <f>VLOOKUP(E51,[1]Invoice!$E$4:$H$92,4,FALSE)</f>
        <v>19.55</v>
      </c>
      <c r="I51" s="7">
        <f t="shared" si="0"/>
        <v>1</v>
      </c>
      <c r="J51" s="7">
        <v>22</v>
      </c>
      <c r="K51" s="7">
        <f t="shared" si="1"/>
        <v>42.55</v>
      </c>
    </row>
    <row r="52" spans="1:11" ht="30">
      <c r="A52" s="4">
        <v>49</v>
      </c>
      <c r="B52" s="4" t="s">
        <v>34</v>
      </c>
      <c r="C52" s="4" t="s">
        <v>116</v>
      </c>
      <c r="D52" s="8" t="s">
        <v>92</v>
      </c>
      <c r="E52" s="4" t="s">
        <v>87</v>
      </c>
      <c r="F52" s="4" t="s">
        <v>35</v>
      </c>
      <c r="G52" s="4">
        <v>3</v>
      </c>
      <c r="H52" s="7">
        <f>VLOOKUP(E52,[1]Invoice!$E$4:$H$92,4,FALSE)</f>
        <v>19.55</v>
      </c>
      <c r="I52" s="7">
        <f t="shared" si="0"/>
        <v>3</v>
      </c>
      <c r="J52" s="7">
        <v>22</v>
      </c>
      <c r="K52" s="7">
        <f t="shared" si="1"/>
        <v>83.65</v>
      </c>
    </row>
    <row r="53" spans="1:11" ht="30">
      <c r="A53" s="4">
        <v>50</v>
      </c>
      <c r="B53" s="4" t="s">
        <v>34</v>
      </c>
      <c r="C53" s="4" t="s">
        <v>122</v>
      </c>
      <c r="D53" s="8" t="s">
        <v>92</v>
      </c>
      <c r="E53" s="4" t="s">
        <v>88</v>
      </c>
      <c r="F53" s="4" t="s">
        <v>42</v>
      </c>
      <c r="G53" s="4">
        <v>27</v>
      </c>
      <c r="H53" s="7">
        <f>VLOOKUP(E53,[1]Invoice!$E$4:$H$92,4,FALSE)</f>
        <v>19.55</v>
      </c>
      <c r="I53" s="7">
        <f t="shared" si="0"/>
        <v>27</v>
      </c>
      <c r="J53" s="7">
        <v>22</v>
      </c>
      <c r="K53" s="7">
        <f t="shared" si="1"/>
        <v>576.85</v>
      </c>
    </row>
    <row r="54" spans="1:11">
      <c r="A54" s="4">
        <v>51</v>
      </c>
      <c r="B54" s="4" t="s">
        <v>34</v>
      </c>
      <c r="C54" s="4" t="s">
        <v>119</v>
      </c>
      <c r="D54" s="8" t="s">
        <v>92</v>
      </c>
      <c r="E54" s="4" t="s">
        <v>87</v>
      </c>
      <c r="F54" s="4" t="s">
        <v>38</v>
      </c>
      <c r="G54" s="4">
        <v>2</v>
      </c>
      <c r="H54" s="7">
        <f>VLOOKUP(E54,[1]Invoice!$E$4:$H$92,4,FALSE)</f>
        <v>19.55</v>
      </c>
      <c r="I54" s="7">
        <f t="shared" ref="I54:I71" si="2">G54*1</f>
        <v>2</v>
      </c>
      <c r="J54" s="7">
        <v>22</v>
      </c>
      <c r="K54" s="7">
        <f t="shared" ref="K54:K71" si="3">G54*H54+I54+J54</f>
        <v>63.1</v>
      </c>
    </row>
    <row r="55" spans="1:11">
      <c r="A55" s="4">
        <v>52</v>
      </c>
      <c r="B55" s="4" t="s">
        <v>34</v>
      </c>
      <c r="C55" s="4" t="s">
        <v>118</v>
      </c>
      <c r="D55" s="8" t="s">
        <v>92</v>
      </c>
      <c r="E55" s="4" t="s">
        <v>87</v>
      </c>
      <c r="F55" s="4" t="s">
        <v>37</v>
      </c>
      <c r="G55" s="4">
        <v>15</v>
      </c>
      <c r="H55" s="7">
        <f>VLOOKUP(E55,[1]Invoice!$E$4:$H$92,4,FALSE)</f>
        <v>19.55</v>
      </c>
      <c r="I55" s="7">
        <f t="shared" si="2"/>
        <v>15</v>
      </c>
      <c r="J55" s="7">
        <v>22</v>
      </c>
      <c r="K55" s="7">
        <f t="shared" si="3"/>
        <v>330.25</v>
      </c>
    </row>
    <row r="56" spans="1:11">
      <c r="A56" s="4">
        <v>53</v>
      </c>
      <c r="B56" s="4" t="s">
        <v>34</v>
      </c>
      <c r="C56" s="4" t="s">
        <v>135</v>
      </c>
      <c r="D56" s="8" t="s">
        <v>92</v>
      </c>
      <c r="E56" s="4" t="s">
        <v>88</v>
      </c>
      <c r="F56" s="4" t="s">
        <v>57</v>
      </c>
      <c r="G56" s="4">
        <v>12</v>
      </c>
      <c r="H56" s="7">
        <f>VLOOKUP(E56,[1]Invoice!$E$4:$H$92,4,FALSE)</f>
        <v>19.55</v>
      </c>
      <c r="I56" s="7">
        <f t="shared" si="2"/>
        <v>12</v>
      </c>
      <c r="J56" s="7">
        <v>22</v>
      </c>
      <c r="K56" s="7">
        <f t="shared" si="3"/>
        <v>268.60000000000002</v>
      </c>
    </row>
    <row r="57" spans="1:11">
      <c r="A57" s="4">
        <v>54</v>
      </c>
      <c r="B57" s="4" t="s">
        <v>34</v>
      </c>
      <c r="C57" s="4" t="s">
        <v>134</v>
      </c>
      <c r="D57" s="8" t="s">
        <v>92</v>
      </c>
      <c r="E57" s="4" t="s">
        <v>87</v>
      </c>
      <c r="F57" s="4" t="s">
        <v>56</v>
      </c>
      <c r="G57" s="4">
        <v>1</v>
      </c>
      <c r="H57" s="7">
        <f>VLOOKUP(E57,[1]Invoice!$E$4:$H$92,4,FALSE)</f>
        <v>19.55</v>
      </c>
      <c r="I57" s="7">
        <f t="shared" si="2"/>
        <v>1</v>
      </c>
      <c r="J57" s="7">
        <v>22</v>
      </c>
      <c r="K57" s="7">
        <f t="shared" si="3"/>
        <v>42.55</v>
      </c>
    </row>
    <row r="58" spans="1:11">
      <c r="A58" s="4">
        <v>55</v>
      </c>
      <c r="B58" s="4" t="s">
        <v>66</v>
      </c>
      <c r="C58" s="4" t="s">
        <v>143</v>
      </c>
      <c r="D58" s="8" t="s">
        <v>92</v>
      </c>
      <c r="E58" s="4" t="s">
        <v>88</v>
      </c>
      <c r="F58" s="4" t="s">
        <v>67</v>
      </c>
      <c r="G58" s="4">
        <v>5</v>
      </c>
      <c r="H58" s="7">
        <f>VLOOKUP(E58,[1]Invoice!$E$4:$H$92,4,FALSE)</f>
        <v>19.55</v>
      </c>
      <c r="I58" s="7">
        <f t="shared" si="2"/>
        <v>5</v>
      </c>
      <c r="J58" s="7">
        <v>22</v>
      </c>
      <c r="K58" s="7">
        <f t="shared" si="3"/>
        <v>124.75</v>
      </c>
    </row>
    <row r="59" spans="1:11">
      <c r="A59" s="4">
        <v>56</v>
      </c>
      <c r="B59" s="4" t="s">
        <v>66</v>
      </c>
      <c r="C59" s="4" t="s">
        <v>146</v>
      </c>
      <c r="D59" s="8" t="s">
        <v>92</v>
      </c>
      <c r="E59" s="4" t="s">
        <v>88</v>
      </c>
      <c r="F59" s="4" t="s">
        <v>70</v>
      </c>
      <c r="G59" s="4">
        <v>24</v>
      </c>
      <c r="H59" s="7">
        <f>VLOOKUP(E59,[1]Invoice!$E$4:$H$92,4,FALSE)</f>
        <v>19.55</v>
      </c>
      <c r="I59" s="7">
        <f t="shared" si="2"/>
        <v>24</v>
      </c>
      <c r="J59" s="7">
        <v>22</v>
      </c>
      <c r="K59" s="7">
        <f t="shared" si="3"/>
        <v>515.20000000000005</v>
      </c>
    </row>
    <row r="60" spans="1:11" ht="30">
      <c r="A60" s="4">
        <v>57</v>
      </c>
      <c r="B60" s="4" t="s">
        <v>66</v>
      </c>
      <c r="C60" s="4" t="s">
        <v>152</v>
      </c>
      <c r="D60" s="8" t="s">
        <v>92</v>
      </c>
      <c r="E60" s="4" t="s">
        <v>87</v>
      </c>
      <c r="F60" s="4" t="s">
        <v>77</v>
      </c>
      <c r="G60" s="4">
        <v>19</v>
      </c>
      <c r="H60" s="7">
        <f>VLOOKUP(E60,[1]Invoice!$E$4:$H$92,4,FALSE)</f>
        <v>19.55</v>
      </c>
      <c r="I60" s="7">
        <f t="shared" si="2"/>
        <v>19</v>
      </c>
      <c r="J60" s="7">
        <v>22</v>
      </c>
      <c r="K60" s="7">
        <f t="shared" si="3"/>
        <v>412.45</v>
      </c>
    </row>
    <row r="61" spans="1:11">
      <c r="A61" s="4">
        <v>58</v>
      </c>
      <c r="B61" s="4" t="s">
        <v>66</v>
      </c>
      <c r="C61" s="4" t="s">
        <v>148</v>
      </c>
      <c r="D61" s="8" t="s">
        <v>92</v>
      </c>
      <c r="E61" s="4" t="s">
        <v>88</v>
      </c>
      <c r="F61" s="4" t="s">
        <v>72</v>
      </c>
      <c r="G61" s="4">
        <v>12</v>
      </c>
      <c r="H61" s="7">
        <f>VLOOKUP(E61,[1]Invoice!$E$4:$H$92,4,FALSE)</f>
        <v>19.55</v>
      </c>
      <c r="I61" s="7">
        <f t="shared" si="2"/>
        <v>12</v>
      </c>
      <c r="J61" s="7">
        <v>22</v>
      </c>
      <c r="K61" s="7">
        <f t="shared" si="3"/>
        <v>268.60000000000002</v>
      </c>
    </row>
    <row r="62" spans="1:11">
      <c r="A62" s="4">
        <v>59</v>
      </c>
      <c r="B62" s="4" t="s">
        <v>66</v>
      </c>
      <c r="C62" s="4" t="s">
        <v>159</v>
      </c>
      <c r="D62" s="8" t="s">
        <v>92</v>
      </c>
      <c r="E62" s="4" t="s">
        <v>88</v>
      </c>
      <c r="F62" s="4" t="s">
        <v>84</v>
      </c>
      <c r="G62" s="4">
        <v>39</v>
      </c>
      <c r="H62" s="7">
        <f>VLOOKUP(E62,[1]Invoice!$E$4:$H$92,4,FALSE)</f>
        <v>19.55</v>
      </c>
      <c r="I62" s="7">
        <f t="shared" si="2"/>
        <v>39</v>
      </c>
      <c r="J62" s="7">
        <v>22</v>
      </c>
      <c r="K62" s="7">
        <f t="shared" si="3"/>
        <v>823.45</v>
      </c>
    </row>
    <row r="63" spans="1:11">
      <c r="A63" s="4">
        <v>60</v>
      </c>
      <c r="B63" s="4" t="s">
        <v>32</v>
      </c>
      <c r="C63" s="4" t="s">
        <v>115</v>
      </c>
      <c r="D63" s="8" t="s">
        <v>92</v>
      </c>
      <c r="E63" s="4" t="s">
        <v>88</v>
      </c>
      <c r="F63" s="4" t="s">
        <v>33</v>
      </c>
      <c r="G63" s="4">
        <v>42</v>
      </c>
      <c r="H63" s="7">
        <f>VLOOKUP(E63,[1]Invoice!$E$4:$H$92,4,FALSE)</f>
        <v>19.55</v>
      </c>
      <c r="I63" s="7">
        <f t="shared" si="2"/>
        <v>42</v>
      </c>
      <c r="J63" s="7">
        <v>22</v>
      </c>
      <c r="K63" s="7">
        <f t="shared" si="3"/>
        <v>885.1</v>
      </c>
    </row>
    <row r="64" spans="1:11">
      <c r="A64" s="4">
        <v>61</v>
      </c>
      <c r="B64" s="4" t="s">
        <v>32</v>
      </c>
      <c r="C64" s="4" t="s">
        <v>121</v>
      </c>
      <c r="D64" s="8" t="s">
        <v>92</v>
      </c>
      <c r="E64" s="4" t="s">
        <v>88</v>
      </c>
      <c r="F64" s="4" t="s">
        <v>41</v>
      </c>
      <c r="G64" s="4">
        <v>10</v>
      </c>
      <c r="H64" s="7">
        <f>VLOOKUP(E64,[1]Invoice!$E$4:$H$92,4,FALSE)</f>
        <v>19.55</v>
      </c>
      <c r="I64" s="7">
        <f t="shared" si="2"/>
        <v>10</v>
      </c>
      <c r="J64" s="7">
        <v>22</v>
      </c>
      <c r="K64" s="7">
        <f t="shared" si="3"/>
        <v>227.5</v>
      </c>
    </row>
    <row r="65" spans="1:11">
      <c r="A65" s="4">
        <v>62</v>
      </c>
      <c r="B65" s="4" t="s">
        <v>32</v>
      </c>
      <c r="C65" s="4" t="s">
        <v>132</v>
      </c>
      <c r="D65" s="8" t="s">
        <v>92</v>
      </c>
      <c r="E65" s="4" t="s">
        <v>88</v>
      </c>
      <c r="F65" s="4" t="s">
        <v>54</v>
      </c>
      <c r="G65" s="4">
        <v>9</v>
      </c>
      <c r="H65" s="7">
        <f>VLOOKUP(E65,[1]Invoice!$E$4:$H$92,4,FALSE)</f>
        <v>19.55</v>
      </c>
      <c r="I65" s="7">
        <f t="shared" si="2"/>
        <v>9</v>
      </c>
      <c r="J65" s="7">
        <v>22</v>
      </c>
      <c r="K65" s="7">
        <f t="shared" si="3"/>
        <v>206.95000000000002</v>
      </c>
    </row>
    <row r="66" spans="1:11">
      <c r="A66" s="4">
        <v>63</v>
      </c>
      <c r="B66" s="4" t="s">
        <v>32</v>
      </c>
      <c r="C66" s="4" t="s">
        <v>133</v>
      </c>
      <c r="D66" s="8" t="s">
        <v>92</v>
      </c>
      <c r="E66" s="4" t="s">
        <v>88</v>
      </c>
      <c r="F66" s="4" t="s">
        <v>55</v>
      </c>
      <c r="G66" s="4">
        <v>1</v>
      </c>
      <c r="H66" s="7">
        <f>VLOOKUP(E66,[1]Invoice!$E$4:$H$92,4,FALSE)</f>
        <v>19.55</v>
      </c>
      <c r="I66" s="7">
        <f t="shared" si="2"/>
        <v>1</v>
      </c>
      <c r="J66" s="7">
        <v>22</v>
      </c>
      <c r="K66" s="7">
        <f t="shared" si="3"/>
        <v>42.55</v>
      </c>
    </row>
    <row r="67" spans="1:11" ht="30">
      <c r="A67" s="4">
        <v>64</v>
      </c>
      <c r="B67" s="4" t="s">
        <v>32</v>
      </c>
      <c r="C67" s="4" t="s">
        <v>131</v>
      </c>
      <c r="D67" s="8" t="s">
        <v>92</v>
      </c>
      <c r="E67" s="4" t="s">
        <v>87</v>
      </c>
      <c r="F67" s="4" t="s">
        <v>53</v>
      </c>
      <c r="G67" s="4">
        <v>14</v>
      </c>
      <c r="H67" s="7">
        <f>VLOOKUP(E67,[1]Invoice!$E$4:$H$92,4,FALSE)</f>
        <v>19.55</v>
      </c>
      <c r="I67" s="7">
        <f t="shared" si="2"/>
        <v>14</v>
      </c>
      <c r="J67" s="7">
        <v>22</v>
      </c>
      <c r="K67" s="7">
        <f t="shared" si="3"/>
        <v>309.7</v>
      </c>
    </row>
    <row r="68" spans="1:11">
      <c r="A68" s="4">
        <v>65</v>
      </c>
      <c r="B68" s="4" t="s">
        <v>32</v>
      </c>
      <c r="C68" s="4" t="s">
        <v>137</v>
      </c>
      <c r="D68" s="8" t="s">
        <v>92</v>
      </c>
      <c r="E68" s="4" t="s">
        <v>87</v>
      </c>
      <c r="F68" s="4" t="s">
        <v>59</v>
      </c>
      <c r="G68" s="4">
        <v>1</v>
      </c>
      <c r="H68" s="7">
        <f>VLOOKUP(E68,[1]Invoice!$E$4:$H$92,4,FALSE)</f>
        <v>19.55</v>
      </c>
      <c r="I68" s="7">
        <f t="shared" si="2"/>
        <v>1</v>
      </c>
      <c r="J68" s="7">
        <v>22</v>
      </c>
      <c r="K68" s="7">
        <f t="shared" si="3"/>
        <v>42.55</v>
      </c>
    </row>
    <row r="69" spans="1:11" ht="30">
      <c r="A69" s="4">
        <v>66</v>
      </c>
      <c r="B69" s="4" t="s">
        <v>32</v>
      </c>
      <c r="C69" s="4" t="s">
        <v>117</v>
      </c>
      <c r="D69" s="8" t="s">
        <v>92</v>
      </c>
      <c r="E69" s="4" t="s">
        <v>87</v>
      </c>
      <c r="F69" s="4" t="s">
        <v>36</v>
      </c>
      <c r="G69" s="4">
        <v>45</v>
      </c>
      <c r="H69" s="7">
        <f>VLOOKUP(E69,[1]Invoice!$E$4:$H$92,4,FALSE)</f>
        <v>19.55</v>
      </c>
      <c r="I69" s="7">
        <f t="shared" si="2"/>
        <v>45</v>
      </c>
      <c r="J69" s="7">
        <v>22</v>
      </c>
      <c r="K69" s="7">
        <f t="shared" si="3"/>
        <v>946.75</v>
      </c>
    </row>
    <row r="70" spans="1:11">
      <c r="A70" s="4">
        <v>67</v>
      </c>
      <c r="B70" s="4" t="s">
        <v>32</v>
      </c>
      <c r="C70" s="4" t="s">
        <v>139</v>
      </c>
      <c r="D70" s="8" t="s">
        <v>92</v>
      </c>
      <c r="E70" s="4" t="s">
        <v>89</v>
      </c>
      <c r="F70" s="4" t="s">
        <v>61</v>
      </c>
      <c r="G70" s="4">
        <v>2</v>
      </c>
      <c r="H70" s="7">
        <v>63.25</v>
      </c>
      <c r="I70" s="7">
        <f t="shared" si="2"/>
        <v>2</v>
      </c>
      <c r="J70" s="7">
        <v>22</v>
      </c>
      <c r="K70" s="7">
        <f t="shared" si="3"/>
        <v>150.5</v>
      </c>
    </row>
    <row r="71" spans="1:11">
      <c r="A71" s="4">
        <v>68</v>
      </c>
      <c r="B71" s="4" t="s">
        <v>32</v>
      </c>
      <c r="C71" s="4" t="s">
        <v>153</v>
      </c>
      <c r="D71" s="8" t="s">
        <v>92</v>
      </c>
      <c r="E71" s="4" t="s">
        <v>91</v>
      </c>
      <c r="F71" s="4" t="s">
        <v>78</v>
      </c>
      <c r="G71" s="4">
        <v>5</v>
      </c>
      <c r="H71" s="7">
        <f>VLOOKUP(E71,[1]Invoice!$E$4:$H$92,4,FALSE)</f>
        <v>47.15</v>
      </c>
      <c r="I71" s="7">
        <f t="shared" si="2"/>
        <v>5</v>
      </c>
      <c r="J71" s="7">
        <v>22</v>
      </c>
      <c r="K71" s="7">
        <f t="shared" si="3"/>
        <v>262.75</v>
      </c>
    </row>
    <row r="72" spans="1:11" s="3" customFormat="1">
      <c r="A72" s="9" t="s">
        <v>173</v>
      </c>
      <c r="B72" s="10"/>
      <c r="C72" s="10"/>
      <c r="D72" s="10"/>
      <c r="E72" s="10"/>
      <c r="F72" s="10"/>
      <c r="G72" s="10"/>
      <c r="H72" s="10"/>
      <c r="I72" s="10"/>
      <c r="J72" s="11"/>
      <c r="K72" s="6">
        <f>ROUND(SUM(K4:K71),0)</f>
        <v>19301</v>
      </c>
    </row>
    <row r="73" spans="1:11" s="3" customFormat="1" ht="30" customHeight="1">
      <c r="A73" s="12" t="s">
        <v>85</v>
      </c>
      <c r="B73" s="13"/>
      <c r="C73" s="13"/>
      <c r="D73" s="13"/>
      <c r="E73" s="13"/>
      <c r="F73" s="13"/>
      <c r="G73" s="13"/>
      <c r="H73" s="13"/>
      <c r="I73" s="13"/>
      <c r="J73" s="13"/>
      <c r="K73" s="14"/>
    </row>
    <row r="74" spans="1:11" s="3" customFormat="1" ht="30" customHeight="1">
      <c r="A74" s="12" t="s">
        <v>86</v>
      </c>
      <c r="B74" s="13"/>
      <c r="C74" s="13"/>
      <c r="D74" s="13"/>
      <c r="E74" s="13"/>
      <c r="F74" s="13"/>
      <c r="G74" s="13"/>
      <c r="H74" s="13"/>
      <c r="I74" s="13"/>
      <c r="J74" s="13"/>
      <c r="K74" s="14"/>
    </row>
  </sheetData>
  <sortState ref="B3:K99">
    <sortCondition ref="B3"/>
  </sortState>
  <mergeCells count="7">
    <mergeCell ref="A72:J72"/>
    <mergeCell ref="A73:K73"/>
    <mergeCell ref="A74:K74"/>
    <mergeCell ref="H1:K1"/>
    <mergeCell ref="H2:K2"/>
    <mergeCell ref="A1:G1"/>
    <mergeCell ref="A2:G2"/>
  </mergeCells>
  <conditionalFormatting sqref="C1:C1048576">
    <cfRule type="duplicateValues" dxfId="0" priority="2"/>
    <cfRule type="duplicateValues" dxfId="1" priority="1"/>
  </conditionalFormatting>
  <pageMargins left="0.43307086614173229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2024-07-12T07:13:23Z</cp:lastPrinted>
  <dcterms:created xsi:type="dcterms:W3CDTF">2024-07-06T12:14:21Z</dcterms:created>
  <dcterms:modified xsi:type="dcterms:W3CDTF">2024-07-12T07:14:00Z</dcterms:modified>
</cp:coreProperties>
</file>