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Invoice!$C$1:$C$97</definedName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K93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4"/>
  <c r="H5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4"/>
</calcChain>
</file>

<file path=xl/sharedStrings.xml><?xml version="1.0" encoding="utf-8"?>
<sst xmlns="http://schemas.openxmlformats.org/spreadsheetml/2006/main" count="463" uniqueCount="227">
  <si>
    <t>INVOICE
ATC LOGISTICS,,8984191006
GST No:21CHVPB1842D2ZQ</t>
  </si>
  <si>
    <t>07/5/2024</t>
  </si>
  <si>
    <t>2434</t>
  </si>
  <si>
    <t>31/5/2024</t>
  </si>
  <si>
    <t>03849</t>
  </si>
  <si>
    <t>06/5/2024</t>
  </si>
  <si>
    <t>2400</t>
  </si>
  <si>
    <t>2448</t>
  </si>
  <si>
    <t>2433</t>
  </si>
  <si>
    <t>2399</t>
  </si>
  <si>
    <t>14/5/2024</t>
  </si>
  <si>
    <t>2740</t>
  </si>
  <si>
    <t>17/5/2024</t>
  </si>
  <si>
    <t>6053002979</t>
  </si>
  <si>
    <t>6053002968</t>
  </si>
  <si>
    <t>6053002948</t>
  </si>
  <si>
    <t>6053002952/2953/2954</t>
  </si>
  <si>
    <t>16/5/2024</t>
  </si>
  <si>
    <t>6053002909</t>
  </si>
  <si>
    <t>18/5/2024</t>
  </si>
  <si>
    <t>6053003040/3041</t>
  </si>
  <si>
    <t>10/5/2024</t>
  </si>
  <si>
    <t>6053002631</t>
  </si>
  <si>
    <t>11/5/2024</t>
  </si>
  <si>
    <t>6053002668</t>
  </si>
  <si>
    <t>6053002706/2707</t>
  </si>
  <si>
    <t>6053003035</t>
  </si>
  <si>
    <t>6053002709</t>
  </si>
  <si>
    <t>6053002630</t>
  </si>
  <si>
    <t>01/5/2024</t>
  </si>
  <si>
    <t>6053001985/1986</t>
  </si>
  <si>
    <t>6053001987/1993/1994/1995/1996</t>
  </si>
  <si>
    <t>28/5/2024</t>
  </si>
  <si>
    <t>6053003621/3622</t>
  </si>
  <si>
    <t>30/5/2024</t>
  </si>
  <si>
    <t>6053003750/3751</t>
  </si>
  <si>
    <t>6053003745/3746</t>
  </si>
  <si>
    <t>6053003748/3749</t>
  </si>
  <si>
    <t>21/5/2024</t>
  </si>
  <si>
    <t>6053003190/3191</t>
  </si>
  <si>
    <t>6053003186</t>
  </si>
  <si>
    <t>6053003571/3572</t>
  </si>
  <si>
    <t>6053003569</t>
  </si>
  <si>
    <t>6053002427</t>
  </si>
  <si>
    <t>6053003851/3852</t>
  </si>
  <si>
    <t>6053002499</t>
  </si>
  <si>
    <t>6053002503</t>
  </si>
  <si>
    <t>6053002436</t>
  </si>
  <si>
    <t>6053003847/3848</t>
  </si>
  <si>
    <t>6053003752/3753/3754/3755</t>
  </si>
  <si>
    <t>27/5/2024</t>
  </si>
  <si>
    <t>6053003521/3522/3523/3524</t>
  </si>
  <si>
    <t>6053003757/3758/3759</t>
  </si>
  <si>
    <t>6053003520</t>
  </si>
  <si>
    <t>08/5/2024</t>
  </si>
  <si>
    <t>6053002544/2545</t>
  </si>
  <si>
    <t>23/5/2024</t>
  </si>
  <si>
    <t>6053003383</t>
  </si>
  <si>
    <t>6053003361</t>
  </si>
  <si>
    <t>6053003327</t>
  </si>
  <si>
    <t>6053003369</t>
  </si>
  <si>
    <t>6053003377</t>
  </si>
  <si>
    <t>22/5/2024</t>
  </si>
  <si>
    <t>6053003242</t>
  </si>
  <si>
    <t>6053003208</t>
  </si>
  <si>
    <t>6053003207</t>
  </si>
  <si>
    <t>6053003355/3356/3357</t>
  </si>
  <si>
    <t>6053003204</t>
  </si>
  <si>
    <t>6053003218</t>
  </si>
  <si>
    <t>6053003233</t>
  </si>
  <si>
    <t>6053003274/3275</t>
  </si>
  <si>
    <t>6053003238</t>
  </si>
  <si>
    <t>6053003258/3259/3260</t>
  </si>
  <si>
    <t>6053003198</t>
  </si>
  <si>
    <t>20/5/2024</t>
  </si>
  <si>
    <t>6053003087/3088</t>
  </si>
  <si>
    <t>29/5/2024</t>
  </si>
  <si>
    <t>6053003705/3706</t>
  </si>
  <si>
    <t>6053003708/3709/3710</t>
  </si>
  <si>
    <t>6053003707</t>
  </si>
  <si>
    <t>6053002575/2576</t>
  </si>
  <si>
    <t>6053002543</t>
  </si>
  <si>
    <t>15/5/2024</t>
  </si>
  <si>
    <t>6053002890/2891</t>
  </si>
  <si>
    <t>6053002878/2879</t>
  </si>
  <si>
    <t>6053002820/2821/2822</t>
  </si>
  <si>
    <t>6053002817</t>
  </si>
  <si>
    <t>13/5/2024</t>
  </si>
  <si>
    <t>6053002732</t>
  </si>
  <si>
    <t>6053003333</t>
  </si>
  <si>
    <t>03/5/2024</t>
  </si>
  <si>
    <t>6053002008</t>
  </si>
  <si>
    <t>6053002012/2013</t>
  </si>
  <si>
    <t>6053001992</t>
  </si>
  <si>
    <t>6053001990/1991</t>
  </si>
  <si>
    <t>6053002005/2006/2007/2011</t>
  </si>
  <si>
    <t>6053001997/1998/1999</t>
  </si>
  <si>
    <t>6053001981/1982/1983/1984</t>
  </si>
  <si>
    <t>6053002009/2010</t>
  </si>
  <si>
    <t>24/5/2024</t>
  </si>
  <si>
    <t>6053003405/3406</t>
  </si>
  <si>
    <t>6053002337</t>
  </si>
  <si>
    <t>6053002000/2004</t>
  </si>
  <si>
    <t>6053002001/2002/2003</t>
  </si>
  <si>
    <t>25/5/2024</t>
  </si>
  <si>
    <t>6053003464/3465/3466</t>
  </si>
  <si>
    <t>6053002416</t>
  </si>
  <si>
    <t>6053002410</t>
  </si>
  <si>
    <t>6053002402</t>
  </si>
  <si>
    <t>6053002394</t>
  </si>
  <si>
    <t>6053003467</t>
  </si>
  <si>
    <t>6053001988/1989</t>
  </si>
  <si>
    <t>6053003462/3463</t>
  </si>
  <si>
    <t>09/5/2024</t>
  </si>
  <si>
    <t>6053002611/2612/2613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</si>
  <si>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</si>
  <si>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</si>
  <si>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PG/CH/00945</t>
  </si>
  <si>
    <t>PG/CH/01564</t>
  </si>
  <si>
    <t>PG/CH/00943</t>
  </si>
  <si>
    <t>PG/CH/00941</t>
  </si>
  <si>
    <t>PG/CH/00942</t>
  </si>
  <si>
    <t>PG/CH/00944</t>
  </si>
  <si>
    <t>PG/CH/01091</t>
  </si>
  <si>
    <t>PG/CH/01227</t>
  </si>
  <si>
    <t>PG/CH/01217</t>
  </si>
  <si>
    <t>PG/CH/01202</t>
  </si>
  <si>
    <t>PG/CH/01203</t>
  </si>
  <si>
    <t>PG/CH/01175</t>
  </si>
  <si>
    <t>PG/CH/01250</t>
  </si>
  <si>
    <t>PG/CH/01026</t>
  </si>
  <si>
    <t>PG/CH/01052</t>
  </si>
  <si>
    <t>PG/CH/01053</t>
  </si>
  <si>
    <t>PG/CH/01251</t>
  </si>
  <si>
    <t>PG/CH/01054</t>
  </si>
  <si>
    <t>PG/CH/01025</t>
  </si>
  <si>
    <t>PG/CH/00808</t>
  </si>
  <si>
    <t>PG/CH/00807</t>
  </si>
  <si>
    <t>PG/CH/01465</t>
  </si>
  <si>
    <t>PG/CH/01517</t>
  </si>
  <si>
    <t>PG/CH/01516</t>
  </si>
  <si>
    <t>PG/CH/01518</t>
  </si>
  <si>
    <t>PG/CH/01319</t>
  </si>
  <si>
    <t>PG/CH/01320</t>
  </si>
  <si>
    <t>PG/CH/01467</t>
  </si>
  <si>
    <t>PG/CH/01466</t>
  </si>
  <si>
    <t>PG/CH/00956</t>
  </si>
  <si>
    <t>PG/CH/01556</t>
  </si>
  <si>
    <t>PG/CH/00978</t>
  </si>
  <si>
    <t>PG/CH/00977</t>
  </si>
  <si>
    <t>PG/CH/00955</t>
  </si>
  <si>
    <t>PG/CH/01557</t>
  </si>
  <si>
    <t>PG/CH/01520</t>
  </si>
  <si>
    <t>PG/CH/01447</t>
  </si>
  <si>
    <t>PG/CH/01519</t>
  </si>
  <si>
    <t>PG/CH/01446</t>
  </si>
  <si>
    <t>PG/CH/00990</t>
  </si>
  <si>
    <t>PG/CH/01372</t>
  </si>
  <si>
    <t>PG/CH/01367</t>
  </si>
  <si>
    <t>PG/CH/01369</t>
  </si>
  <si>
    <t>PG/CH/01368</t>
  </si>
  <si>
    <t>PG/CH/01366</t>
  </si>
  <si>
    <t>PG/CH/01337</t>
  </si>
  <si>
    <t>PG/CH/01336</t>
  </si>
  <si>
    <t>PG/CH/01335</t>
  </si>
  <si>
    <t>PG/CH/01371</t>
  </si>
  <si>
    <t>PG/CH/01333</t>
  </si>
  <si>
    <t>PG/CH/01332</t>
  </si>
  <si>
    <t>PG/CH/01331</t>
  </si>
  <si>
    <t>PG/CH/01328</t>
  </si>
  <si>
    <t>PG/CH/01330</t>
  </si>
  <si>
    <t>PG/CH/01329</t>
  </si>
  <si>
    <t>PG/CH/01334</t>
  </si>
  <si>
    <t>PG/CH/01280</t>
  </si>
  <si>
    <t>PG/CH/01499</t>
  </si>
  <si>
    <t>PG/CH/01498</t>
  </si>
  <si>
    <t>PG/CH/01497</t>
  </si>
  <si>
    <t>PG/CH/00992</t>
  </si>
  <si>
    <t>PG/CH/00991</t>
  </si>
  <si>
    <t>PG/CH/01142</t>
  </si>
  <si>
    <t>PG/CH/01141</t>
  </si>
  <si>
    <t>PG/CH/01101</t>
  </si>
  <si>
    <t>PG/CH/01102</t>
  </si>
  <si>
    <t>PG/CH/01089</t>
  </si>
  <si>
    <t>PG/CH/01370</t>
  </si>
  <si>
    <t>PG/CH/00870</t>
  </si>
  <si>
    <t>PG/CH/00878</t>
  </si>
  <si>
    <t>PG/CH/00876</t>
  </si>
  <si>
    <t>PG/CH/00875</t>
  </si>
  <si>
    <t>PG/CH/00873</t>
  </si>
  <si>
    <t>PG/CH/00877</t>
  </si>
  <si>
    <t>PG/CH/00872</t>
  </si>
  <si>
    <t>PG/CH/00874</t>
  </si>
  <si>
    <t>PG/CH/01388</t>
  </si>
  <si>
    <t>PG/CH/00869</t>
  </si>
  <si>
    <t>PG/CH/00871</t>
  </si>
  <si>
    <t>PG/CH/00868</t>
  </si>
  <si>
    <t>PG/CH/01417</t>
  </si>
  <si>
    <t>PG/CH/00948</t>
  </si>
  <si>
    <t>PG/CH/00947</t>
  </si>
  <si>
    <t>PG/CH/00949</t>
  </si>
  <si>
    <t>PG/CH/00950</t>
  </si>
  <si>
    <t>PG/CH/01415</t>
  </si>
  <si>
    <t>PG/CH/00810</t>
  </si>
  <si>
    <t>PG/CH/01416</t>
  </si>
  <si>
    <t>PG/CH/01004</t>
  </si>
  <si>
    <t>BALASORE</t>
  </si>
  <si>
    <t>KHARIAR ROAD</t>
  </si>
  <si>
    <t>BARIPADA</t>
  </si>
  <si>
    <t>JHARSUGUDA</t>
  </si>
  <si>
    <t>SUNDERGARH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</si>
  <si>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</si>
  <si>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</si>
  <si>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</si>
  <si>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</si>
  <si>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</si>
  <si>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</si>
  <si>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</si>
  <si>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</si>
  <si>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</si>
  <si>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</si>
  <si>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</si>
  <si>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</si>
  <si>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(RUPEES NINETEEN THOUSAND EIGHT HUNDRED SIXTY THREE ONLY)</t>
  </si>
  <si>
    <t xml:space="preserve">ALKEM LABORATORIES LTD
Address:A.B. COMPLEX PLOT NO - 3463-3464 1ST FLOOR PRATAP NAGARI BHANPUR 753011 odisha,9338106294
GST No:21AABCA9521E1Z9
</t>
  </si>
  <si>
    <t xml:space="preserve">Bill Date:31/05/2024
Bill #:Inv-1049/24-25
Total Amount:19863.00
</t>
  </si>
  <si>
    <t>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</si>
</sst>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76200</xdr:rowOff>
    </xdr:from>
    <xdr:to>
      <xdr:col>5</xdr:col>
      <xdr:colOff>742950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76200"/>
          <a:ext cx="35623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BILLL%20APRIL/ALKEM%20LABORATORIES%20LTD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6053000007/08</v>
          </cell>
          <cell r="G4">
            <v>17</v>
          </cell>
          <cell r="H4">
            <v>19.55</v>
          </cell>
        </row>
        <row r="5">
          <cell r="E5" t="str">
            <v>BARIPADA</v>
          </cell>
          <cell r="F5" t="str">
            <v>6053000005/06</v>
          </cell>
          <cell r="G5">
            <v>14</v>
          </cell>
          <cell r="H5">
            <v>19.55</v>
          </cell>
        </row>
        <row r="6">
          <cell r="E6" t="str">
            <v>BARIPADA</v>
          </cell>
          <cell r="F6" t="str">
            <v>605300050</v>
          </cell>
          <cell r="G6">
            <v>25</v>
          </cell>
          <cell r="H6">
            <v>19.55</v>
          </cell>
        </row>
        <row r="7">
          <cell r="E7" t="str">
            <v>BARIPADA</v>
          </cell>
          <cell r="F7" t="str">
            <v>605300086</v>
          </cell>
          <cell r="G7">
            <v>1</v>
          </cell>
          <cell r="H7">
            <v>19.55</v>
          </cell>
        </row>
        <row r="8">
          <cell r="E8" t="str">
            <v>BALASORE</v>
          </cell>
          <cell r="F8" t="str">
            <v>605300089</v>
          </cell>
          <cell r="G8">
            <v>1</v>
          </cell>
          <cell r="H8">
            <v>19.55</v>
          </cell>
        </row>
        <row r="9">
          <cell r="E9" t="str">
            <v>BARIPADA</v>
          </cell>
          <cell r="F9" t="str">
            <v>6053000085</v>
          </cell>
          <cell r="G9">
            <v>1</v>
          </cell>
          <cell r="H9">
            <v>19.55</v>
          </cell>
        </row>
        <row r="10">
          <cell r="E10" t="str">
            <v>BARIPADA</v>
          </cell>
          <cell r="F10" t="str">
            <v>6053000120</v>
          </cell>
          <cell r="G10">
            <v>1</v>
          </cell>
          <cell r="H10">
            <v>19.55</v>
          </cell>
        </row>
        <row r="11">
          <cell r="E11" t="str">
            <v>BALASORE</v>
          </cell>
          <cell r="F11" t="str">
            <v>605300069</v>
          </cell>
          <cell r="G11">
            <v>1</v>
          </cell>
          <cell r="H11">
            <v>19.55</v>
          </cell>
        </row>
        <row r="12">
          <cell r="E12" t="str">
            <v>BALASORE</v>
          </cell>
          <cell r="F12" t="str">
            <v>6053000134</v>
          </cell>
          <cell r="G12">
            <v>1</v>
          </cell>
          <cell r="H12">
            <v>19.55</v>
          </cell>
        </row>
        <row r="13">
          <cell r="E13" t="str">
            <v>BALASORE</v>
          </cell>
          <cell r="F13" t="str">
            <v>6053000123</v>
          </cell>
          <cell r="G13">
            <v>1</v>
          </cell>
          <cell r="H13">
            <v>19.55</v>
          </cell>
        </row>
        <row r="14">
          <cell r="E14" t="str">
            <v>BALASORE</v>
          </cell>
          <cell r="F14" t="str">
            <v>6053000099</v>
          </cell>
          <cell r="G14">
            <v>1</v>
          </cell>
          <cell r="H14">
            <v>19.55</v>
          </cell>
        </row>
        <row r="15">
          <cell r="E15" t="str">
            <v>BARIPADA</v>
          </cell>
          <cell r="F15" t="str">
            <v>6053000131</v>
          </cell>
          <cell r="G15">
            <v>1</v>
          </cell>
          <cell r="H15">
            <v>19.55</v>
          </cell>
        </row>
        <row r="16">
          <cell r="E16" t="str">
            <v>BALASORE</v>
          </cell>
          <cell r="F16" t="str">
            <v>605300097/98</v>
          </cell>
          <cell r="G16">
            <v>1</v>
          </cell>
          <cell r="H16">
            <v>19.55</v>
          </cell>
        </row>
        <row r="17">
          <cell r="E17" t="str">
            <v>BALASORE</v>
          </cell>
          <cell r="F17" t="str">
            <v>6053000046/47</v>
          </cell>
          <cell r="G17">
            <v>32</v>
          </cell>
          <cell r="H17">
            <v>19.55</v>
          </cell>
        </row>
        <row r="18">
          <cell r="E18" t="str">
            <v>BARIPADA</v>
          </cell>
          <cell r="F18" t="str">
            <v>6053000049</v>
          </cell>
          <cell r="G18">
            <v>3</v>
          </cell>
          <cell r="H18">
            <v>19.55</v>
          </cell>
        </row>
        <row r="19">
          <cell r="E19" t="str">
            <v>SUNDERGARH</v>
          </cell>
          <cell r="F19" t="str">
            <v>6053000110</v>
          </cell>
          <cell r="G19">
            <v>1</v>
          </cell>
          <cell r="H19">
            <v>21.85</v>
          </cell>
        </row>
        <row r="20">
          <cell r="E20" t="str">
            <v>JHARSUGUDA</v>
          </cell>
          <cell r="F20" t="str">
            <v>6053000193/194/195</v>
          </cell>
          <cell r="G20">
            <v>20</v>
          </cell>
          <cell r="H20">
            <v>21.85</v>
          </cell>
        </row>
        <row r="21">
          <cell r="E21" t="str">
            <v>JHARSUGUDA</v>
          </cell>
          <cell r="F21" t="str">
            <v>6053000130</v>
          </cell>
          <cell r="G21">
            <v>1</v>
          </cell>
          <cell r="H21">
            <v>21.85</v>
          </cell>
        </row>
        <row r="22">
          <cell r="E22" t="str">
            <v>BARIPADA</v>
          </cell>
          <cell r="F22" t="str">
            <v>6053000325/326</v>
          </cell>
          <cell r="G22">
            <v>18</v>
          </cell>
          <cell r="H22">
            <v>19.55</v>
          </cell>
        </row>
        <row r="23">
          <cell r="E23" t="str">
            <v>BALASORE</v>
          </cell>
          <cell r="F23" t="str">
            <v>6053000342/343/344/345</v>
          </cell>
          <cell r="G23">
            <v>25</v>
          </cell>
          <cell r="H23">
            <v>19.55</v>
          </cell>
        </row>
        <row r="24">
          <cell r="E24" t="str">
            <v>BARIPADA</v>
          </cell>
          <cell r="F24" t="str">
            <v>6053000346/347</v>
          </cell>
          <cell r="G24">
            <v>1</v>
          </cell>
          <cell r="H24">
            <v>19.55</v>
          </cell>
        </row>
        <row r="25">
          <cell r="E25" t="str">
            <v>BARIPADA</v>
          </cell>
          <cell r="F25" t="str">
            <v>6053000340/341</v>
          </cell>
          <cell r="G25">
            <v>54</v>
          </cell>
          <cell r="H25">
            <v>19.55</v>
          </cell>
        </row>
        <row r="26">
          <cell r="E26" t="str">
            <v>BARIPADA</v>
          </cell>
          <cell r="F26" t="str">
            <v>6053000408/409</v>
          </cell>
          <cell r="G26">
            <v>17</v>
          </cell>
          <cell r="H26">
            <v>19.55</v>
          </cell>
        </row>
        <row r="27">
          <cell r="E27" t="str">
            <v>BALASORE</v>
          </cell>
          <cell r="F27" t="str">
            <v>605300525/526</v>
          </cell>
          <cell r="G27">
            <v>37</v>
          </cell>
          <cell r="H27">
            <v>19.55</v>
          </cell>
        </row>
        <row r="28">
          <cell r="E28" t="str">
            <v>BALASORE</v>
          </cell>
          <cell r="F28" t="str">
            <v>605300496/497/498</v>
          </cell>
          <cell r="G28">
            <v>4</v>
          </cell>
          <cell r="H28">
            <v>19.55</v>
          </cell>
        </row>
        <row r="29">
          <cell r="E29" t="str">
            <v>BALASORE</v>
          </cell>
          <cell r="F29" t="str">
            <v>605300523/524</v>
          </cell>
          <cell r="G29">
            <v>12</v>
          </cell>
          <cell r="H29">
            <v>19.55</v>
          </cell>
        </row>
        <row r="30">
          <cell r="E30" t="str">
            <v>SUNDERGARH</v>
          </cell>
          <cell r="F30" t="str">
            <v>605300502/503</v>
          </cell>
          <cell r="G30">
            <v>4</v>
          </cell>
          <cell r="H30">
            <v>21.85</v>
          </cell>
        </row>
        <row r="31">
          <cell r="E31" t="str">
            <v>BALASORE</v>
          </cell>
          <cell r="F31" t="str">
            <v>605300547/548/549/550/551</v>
          </cell>
          <cell r="G31">
            <v>36</v>
          </cell>
          <cell r="H31">
            <v>19.55</v>
          </cell>
        </row>
        <row r="32">
          <cell r="E32" t="str">
            <v>BARIPADA</v>
          </cell>
          <cell r="F32" t="str">
            <v>605300582/583</v>
          </cell>
          <cell r="G32">
            <v>7</v>
          </cell>
          <cell r="H32">
            <v>19.55</v>
          </cell>
        </row>
        <row r="33">
          <cell r="E33" t="str">
            <v>BARIPADA</v>
          </cell>
          <cell r="F33" t="str">
            <v>605300580/581</v>
          </cell>
          <cell r="G33">
            <v>16</v>
          </cell>
          <cell r="H33">
            <v>19.55</v>
          </cell>
        </row>
        <row r="34">
          <cell r="E34" t="str">
            <v>BARIPADA</v>
          </cell>
          <cell r="F34" t="str">
            <v>605300635</v>
          </cell>
          <cell r="G34">
            <v>1</v>
          </cell>
          <cell r="H34">
            <v>19.55</v>
          </cell>
        </row>
        <row r="35">
          <cell r="E35" t="str">
            <v>JHARSUGUDA</v>
          </cell>
          <cell r="F35" t="str">
            <v>605300612/613</v>
          </cell>
          <cell r="G35">
            <v>17</v>
          </cell>
          <cell r="H35">
            <v>21.85</v>
          </cell>
        </row>
        <row r="36">
          <cell r="E36" t="str">
            <v>BARIPADA</v>
          </cell>
          <cell r="F36" t="str">
            <v>6053000609/610/611</v>
          </cell>
          <cell r="G36">
            <v>68</v>
          </cell>
          <cell r="H36">
            <v>19.55</v>
          </cell>
        </row>
        <row r="37">
          <cell r="E37" t="str">
            <v>BARIPADA</v>
          </cell>
          <cell r="F37" t="str">
            <v>605300669/670</v>
          </cell>
          <cell r="G37">
            <v>1</v>
          </cell>
          <cell r="H37">
            <v>19.55</v>
          </cell>
        </row>
        <row r="38">
          <cell r="E38" t="str">
            <v>BARIPADA</v>
          </cell>
          <cell r="F38" t="str">
            <v>605300671/672</v>
          </cell>
          <cell r="G38">
            <v>9</v>
          </cell>
          <cell r="H38">
            <v>19.55</v>
          </cell>
        </row>
        <row r="39">
          <cell r="E39" t="str">
            <v>BALASORE</v>
          </cell>
          <cell r="F39" t="str">
            <v>0738</v>
          </cell>
          <cell r="G39">
            <v>22</v>
          </cell>
          <cell r="H39">
            <v>19.55</v>
          </cell>
        </row>
        <row r="40">
          <cell r="E40" t="str">
            <v>BARIPADA</v>
          </cell>
          <cell r="F40" t="str">
            <v>6053000768</v>
          </cell>
          <cell r="G40">
            <v>2</v>
          </cell>
          <cell r="H40">
            <v>19.55</v>
          </cell>
        </row>
        <row r="41">
          <cell r="E41" t="str">
            <v>BARIPADA</v>
          </cell>
          <cell r="F41" t="str">
            <v>6053000767</v>
          </cell>
          <cell r="G41">
            <v>3</v>
          </cell>
          <cell r="H41">
            <v>19.55</v>
          </cell>
        </row>
        <row r="42">
          <cell r="E42" t="str">
            <v>BALASORE</v>
          </cell>
          <cell r="F42" t="str">
            <v>6053000787</v>
          </cell>
          <cell r="G42">
            <v>1</v>
          </cell>
          <cell r="H42">
            <v>19.55</v>
          </cell>
        </row>
        <row r="43">
          <cell r="E43" t="str">
            <v>JHARSUGUDA</v>
          </cell>
          <cell r="F43" t="str">
            <v>605300785</v>
          </cell>
          <cell r="G43">
            <v>1</v>
          </cell>
          <cell r="H43">
            <v>21.85</v>
          </cell>
        </row>
        <row r="44">
          <cell r="E44" t="str">
            <v>BALASORE</v>
          </cell>
          <cell r="F44" t="str">
            <v>6053000838</v>
          </cell>
          <cell r="G44">
            <v>1</v>
          </cell>
          <cell r="H44">
            <v>19.55</v>
          </cell>
        </row>
        <row r="45">
          <cell r="E45" t="str">
            <v>BARIPADA</v>
          </cell>
          <cell r="F45" t="str">
            <v>6053000813/814</v>
          </cell>
          <cell r="G45">
            <v>16</v>
          </cell>
          <cell r="H45">
            <v>19.55</v>
          </cell>
        </row>
        <row r="46">
          <cell r="E46" t="str">
            <v>BALASORE</v>
          </cell>
          <cell r="F46" t="str">
            <v>605300815</v>
          </cell>
          <cell r="G46">
            <v>7</v>
          </cell>
          <cell r="H46">
            <v>19.55</v>
          </cell>
        </row>
        <row r="47">
          <cell r="E47" t="str">
            <v>JHARSUGUDA</v>
          </cell>
          <cell r="F47" t="str">
            <v>605300806</v>
          </cell>
          <cell r="G47">
            <v>1</v>
          </cell>
          <cell r="H47">
            <v>21.85</v>
          </cell>
        </row>
        <row r="48">
          <cell r="E48" t="str">
            <v>BALASORE</v>
          </cell>
          <cell r="F48" t="str">
            <v>605300817/818</v>
          </cell>
          <cell r="G48">
            <v>16</v>
          </cell>
          <cell r="H48">
            <v>19.55</v>
          </cell>
        </row>
        <row r="49">
          <cell r="E49" t="str">
            <v>BALASORE</v>
          </cell>
          <cell r="F49" t="str">
            <v>6053001034/1035</v>
          </cell>
          <cell r="G49">
            <v>32</v>
          </cell>
          <cell r="H49">
            <v>19.55</v>
          </cell>
        </row>
        <row r="50">
          <cell r="E50" t="str">
            <v>BALASORE</v>
          </cell>
          <cell r="F50" t="str">
            <v>6053001031/1032/1033</v>
          </cell>
          <cell r="G50">
            <v>32</v>
          </cell>
          <cell r="H50">
            <v>19.55</v>
          </cell>
        </row>
        <row r="51">
          <cell r="E51" t="str">
            <v>BALASORE</v>
          </cell>
          <cell r="F51" t="str">
            <v>605300945</v>
          </cell>
          <cell r="G51">
            <v>1</v>
          </cell>
          <cell r="H51">
            <v>19.55</v>
          </cell>
        </row>
        <row r="52">
          <cell r="E52" t="str">
            <v>BARIPADA</v>
          </cell>
          <cell r="F52" t="str">
            <v>6053000991/992</v>
          </cell>
          <cell r="G52">
            <v>53</v>
          </cell>
          <cell r="H52">
            <v>19.55</v>
          </cell>
        </row>
        <row r="53">
          <cell r="E53" t="str">
            <v>BALASORE</v>
          </cell>
          <cell r="F53" t="str">
            <v>6053001010</v>
          </cell>
          <cell r="G53">
            <v>1</v>
          </cell>
          <cell r="H53">
            <v>19.55</v>
          </cell>
        </row>
        <row r="54">
          <cell r="E54" t="str">
            <v>BARIPADA</v>
          </cell>
          <cell r="F54" t="str">
            <v>6053001042/1043</v>
          </cell>
          <cell r="G54">
            <v>15</v>
          </cell>
          <cell r="H54">
            <v>19.55</v>
          </cell>
        </row>
        <row r="55">
          <cell r="E55" t="str">
            <v>BALASORE</v>
          </cell>
          <cell r="F55" t="str">
            <v>6053001119/1120/1121</v>
          </cell>
          <cell r="G55">
            <v>8</v>
          </cell>
          <cell r="H55">
            <v>19.55</v>
          </cell>
        </row>
        <row r="56">
          <cell r="E56" t="str">
            <v>BALASORE</v>
          </cell>
          <cell r="F56" t="str">
            <v>605300112</v>
          </cell>
          <cell r="G56">
            <v>1</v>
          </cell>
          <cell r="H56">
            <v>19.55</v>
          </cell>
        </row>
        <row r="57">
          <cell r="E57" t="str">
            <v>BALASORE</v>
          </cell>
          <cell r="F57" t="str">
            <v>605300118</v>
          </cell>
          <cell r="G57">
            <v>6</v>
          </cell>
          <cell r="H57">
            <v>19.55</v>
          </cell>
        </row>
        <row r="58">
          <cell r="E58" t="str">
            <v>BARIPADA</v>
          </cell>
          <cell r="F58" t="str">
            <v>6053001209</v>
          </cell>
          <cell r="G58">
            <v>1</v>
          </cell>
          <cell r="H58">
            <v>19.55</v>
          </cell>
        </row>
        <row r="59">
          <cell r="E59" t="str">
            <v>JHARSUGUDA</v>
          </cell>
          <cell r="F59" t="str">
            <v>1278</v>
          </cell>
          <cell r="G59">
            <v>13</v>
          </cell>
          <cell r="H59">
            <v>21.85</v>
          </cell>
        </row>
        <row r="60">
          <cell r="E60" t="str">
            <v>BALASORE</v>
          </cell>
          <cell r="F60" t="str">
            <v>6053001277</v>
          </cell>
          <cell r="G60">
            <v>1</v>
          </cell>
          <cell r="H60">
            <v>19.55</v>
          </cell>
        </row>
        <row r="61">
          <cell r="E61" t="str">
            <v>BARIPADA</v>
          </cell>
          <cell r="F61" t="str">
            <v>1343</v>
          </cell>
          <cell r="G61">
            <v>5</v>
          </cell>
          <cell r="H61">
            <v>19.55</v>
          </cell>
        </row>
        <row r="62">
          <cell r="E62" t="str">
            <v>BARIPADA</v>
          </cell>
          <cell r="F62" t="str">
            <v>1272</v>
          </cell>
          <cell r="G62">
            <v>1</v>
          </cell>
          <cell r="H62">
            <v>19.55</v>
          </cell>
        </row>
        <row r="63">
          <cell r="E63" t="str">
            <v>BARIPADA</v>
          </cell>
          <cell r="F63" t="str">
            <v>1294</v>
          </cell>
          <cell r="G63">
            <v>26</v>
          </cell>
          <cell r="H63">
            <v>19.55</v>
          </cell>
        </row>
        <row r="64">
          <cell r="E64" t="str">
            <v>BALASORE</v>
          </cell>
          <cell r="F64" t="str">
            <v>1296</v>
          </cell>
          <cell r="G64">
            <v>19</v>
          </cell>
          <cell r="H64">
            <v>19.55</v>
          </cell>
        </row>
        <row r="65">
          <cell r="E65" t="str">
            <v>BALASORE</v>
          </cell>
          <cell r="F65" t="str">
            <v>1287</v>
          </cell>
          <cell r="G65">
            <v>8</v>
          </cell>
          <cell r="H65">
            <v>19.55</v>
          </cell>
        </row>
        <row r="66">
          <cell r="E66" t="str">
            <v>BARIPADA</v>
          </cell>
          <cell r="F66" t="str">
            <v>1388</v>
          </cell>
          <cell r="G66">
            <v>37</v>
          </cell>
          <cell r="H66">
            <v>19.55</v>
          </cell>
        </row>
        <row r="67">
          <cell r="E67" t="str">
            <v>BARIPADA</v>
          </cell>
          <cell r="F67" t="str">
            <v>1373</v>
          </cell>
          <cell r="G67">
            <v>3</v>
          </cell>
          <cell r="H67">
            <v>19.55</v>
          </cell>
        </row>
        <row r="68">
          <cell r="E68" t="str">
            <v>MALKANGIRI</v>
          </cell>
          <cell r="F68" t="str">
            <v>6053001455</v>
          </cell>
          <cell r="G68">
            <v>8</v>
          </cell>
          <cell r="H68">
            <v>63.25</v>
          </cell>
        </row>
        <row r="69">
          <cell r="E69" t="str">
            <v>JHARSUGUDA</v>
          </cell>
          <cell r="F69" t="str">
            <v>6053001545/1546/1547</v>
          </cell>
          <cell r="G69">
            <v>11</v>
          </cell>
          <cell r="H69">
            <v>21.85</v>
          </cell>
        </row>
        <row r="70">
          <cell r="E70" t="str">
            <v>BALASORE</v>
          </cell>
          <cell r="F70" t="str">
            <v>6053001574</v>
          </cell>
          <cell r="G70">
            <v>2</v>
          </cell>
          <cell r="H70">
            <v>19.55</v>
          </cell>
        </row>
        <row r="71">
          <cell r="E71" t="str">
            <v>BALASORE</v>
          </cell>
          <cell r="F71" t="str">
            <v>6053001568/69/70/71/72/73</v>
          </cell>
          <cell r="G71">
            <v>15</v>
          </cell>
          <cell r="H71">
            <v>19.55</v>
          </cell>
        </row>
        <row r="72">
          <cell r="E72" t="str">
            <v>SUNDERGARH</v>
          </cell>
          <cell r="F72" t="str">
            <v>6053001617/1618</v>
          </cell>
          <cell r="G72">
            <v>6</v>
          </cell>
          <cell r="H72">
            <v>21.85</v>
          </cell>
        </row>
        <row r="73">
          <cell r="E73" t="str">
            <v>MALKANGIRI</v>
          </cell>
          <cell r="F73" t="str">
            <v>6053001554/1555</v>
          </cell>
          <cell r="G73">
            <v>9</v>
          </cell>
          <cell r="H73">
            <v>63.25</v>
          </cell>
        </row>
        <row r="74">
          <cell r="E74" t="str">
            <v>JHARSUGUDA</v>
          </cell>
          <cell r="F74" t="str">
            <v>6053001561</v>
          </cell>
          <cell r="G74">
            <v>1</v>
          </cell>
          <cell r="H74">
            <v>21.85</v>
          </cell>
        </row>
        <row r="75">
          <cell r="E75" t="str">
            <v>BARIPADA</v>
          </cell>
          <cell r="F75" t="str">
            <v>6053001685</v>
          </cell>
          <cell r="G75">
            <v>18</v>
          </cell>
          <cell r="H75">
            <v>19.55</v>
          </cell>
        </row>
        <row r="76">
          <cell r="E76" t="str">
            <v>BALASORE</v>
          </cell>
          <cell r="F76" t="str">
            <v>6053001686/1687/1688</v>
          </cell>
          <cell r="G76">
            <v>3</v>
          </cell>
          <cell r="H76">
            <v>19.55</v>
          </cell>
        </row>
        <row r="77">
          <cell r="E77" t="str">
            <v>BALASORE</v>
          </cell>
          <cell r="F77" t="str">
            <v>6053001721/1722</v>
          </cell>
          <cell r="G77">
            <v>14</v>
          </cell>
          <cell r="H77">
            <v>19.55</v>
          </cell>
        </row>
        <row r="78">
          <cell r="E78" t="str">
            <v>BALASORE</v>
          </cell>
          <cell r="F78" t="str">
            <v>6053001726/1727</v>
          </cell>
          <cell r="G78">
            <v>15</v>
          </cell>
          <cell r="H78">
            <v>19.55</v>
          </cell>
        </row>
        <row r="79">
          <cell r="E79" t="str">
            <v>BALASORE</v>
          </cell>
          <cell r="F79" t="str">
            <v>6053001723</v>
          </cell>
          <cell r="G79">
            <v>1</v>
          </cell>
          <cell r="H79">
            <v>19.55</v>
          </cell>
        </row>
        <row r="80">
          <cell r="E80" t="str">
            <v>BARIPADA</v>
          </cell>
          <cell r="F80" t="str">
            <v>6053001728</v>
          </cell>
          <cell r="G80">
            <v>4</v>
          </cell>
          <cell r="H80">
            <v>19.55</v>
          </cell>
        </row>
        <row r="81">
          <cell r="E81" t="str">
            <v>BARIPADA</v>
          </cell>
          <cell r="F81" t="str">
            <v>6053001724/1725</v>
          </cell>
          <cell r="G81">
            <v>2</v>
          </cell>
          <cell r="H81">
            <v>19.55</v>
          </cell>
        </row>
        <row r="82">
          <cell r="E82" t="str">
            <v>BALASORE</v>
          </cell>
          <cell r="F82" t="str">
            <v>1972</v>
          </cell>
          <cell r="G82">
            <v>1</v>
          </cell>
          <cell r="H82">
            <v>19.55</v>
          </cell>
        </row>
        <row r="83">
          <cell r="E83" t="str">
            <v>BALASORE</v>
          </cell>
          <cell r="F83" t="str">
            <v>1975</v>
          </cell>
          <cell r="G83">
            <v>90</v>
          </cell>
          <cell r="H83">
            <v>19.55</v>
          </cell>
        </row>
        <row r="84">
          <cell r="E84" t="str">
            <v>BARIPADA</v>
          </cell>
          <cell r="F84" t="str">
            <v>6053002309/2310/2311</v>
          </cell>
          <cell r="G84">
            <v>88</v>
          </cell>
          <cell r="H84">
            <v>19.55</v>
          </cell>
        </row>
        <row r="85">
          <cell r="E85" t="str">
            <v>BARIPADA</v>
          </cell>
          <cell r="F85" t="str">
            <v>6053002312</v>
          </cell>
          <cell r="G85">
            <v>17</v>
          </cell>
          <cell r="H85">
            <v>19.55</v>
          </cell>
        </row>
        <row r="86">
          <cell r="E86" t="str">
            <v>BARIPADA</v>
          </cell>
          <cell r="F86" t="str">
            <v>6053001912/1913</v>
          </cell>
          <cell r="G86">
            <v>29</v>
          </cell>
          <cell r="H86">
            <v>19.55</v>
          </cell>
        </row>
        <row r="87">
          <cell r="E87" t="str">
            <v>BARIPADA</v>
          </cell>
          <cell r="F87" t="str">
            <v>6053001910/1911</v>
          </cell>
          <cell r="G87">
            <v>23</v>
          </cell>
          <cell r="H87">
            <v>19.55</v>
          </cell>
        </row>
        <row r="88">
          <cell r="E88" t="str">
            <v>BARIPADA</v>
          </cell>
          <cell r="F88" t="str">
            <v>6053001914/1915</v>
          </cell>
          <cell r="G88">
            <v>25</v>
          </cell>
          <cell r="H88">
            <v>19.55</v>
          </cell>
        </row>
        <row r="89">
          <cell r="E89" t="str">
            <v>BALASORE</v>
          </cell>
          <cell r="F89" t="str">
            <v>6053001909</v>
          </cell>
          <cell r="G89">
            <v>4</v>
          </cell>
          <cell r="H89">
            <v>19.55</v>
          </cell>
        </row>
        <row r="90">
          <cell r="E90" t="str">
            <v>BARIPADA</v>
          </cell>
          <cell r="F90" t="str">
            <v>6053001973/1974</v>
          </cell>
          <cell r="G90">
            <v>6</v>
          </cell>
          <cell r="H90">
            <v>19.55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5"/>
  <sheetViews>
    <sheetView tabSelected="1" workbookViewId="0">
      <selection activeCell="R11" sqref="R11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4.5703125" style="1" bestFit="1" customWidth="1"/>
    <col min="6" max="6" width="16" style="1" customWidth="1"/>
    <col min="7" max="7" width="5.425781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1" ht="75.75" customHeight="1">
      <c r="A2" s="18" t="s">
        <v>224</v>
      </c>
      <c r="B2" s="19"/>
      <c r="C2" s="19"/>
      <c r="D2" s="19"/>
      <c r="E2" s="19"/>
      <c r="F2" s="19"/>
      <c r="G2" s="20"/>
      <c r="H2" s="21" t="s">
        <v>225</v>
      </c>
      <c r="I2" s="21"/>
      <c r="J2" s="21"/>
      <c r="K2" s="21"/>
    </row>
    <row r="3" spans="1:11" s="11" customFormat="1">
      <c r="A3" s="5" t="s">
        <v>212</v>
      </c>
      <c r="B3" s="5" t="s">
        <v>213</v>
      </c>
      <c r="C3" s="5" t="s">
        <v>214</v>
      </c>
      <c r="D3" s="5" t="s">
        <v>215</v>
      </c>
      <c r="E3" s="5" t="s">
        <v>216</v>
      </c>
      <c r="F3" s="5" t="s">
        <v>217</v>
      </c>
      <c r="G3" s="5" t="s">
        <v>218</v>
      </c>
      <c r="H3" s="10" t="s">
        <v>219</v>
      </c>
      <c r="I3" s="10" t="s">
        <v>220</v>
      </c>
      <c r="J3" s="10" t="s">
        <v>221</v>
      </c>
      <c r="K3" s="10" t="s">
        <v>222</v>
      </c>
    </row>
    <row r="4" spans="1:11" ht="30">
      <c r="A4" s="4">
        <v>1</v>
      </c>
      <c r="B4" s="8" t="s">
        <v>29</v>
      </c>
      <c r="C4" s="8" t="s">
        <v>137</v>
      </c>
      <c r="D4" s="9" t="s">
        <v>211</v>
      </c>
      <c r="E4" s="4" t="s">
        <v>206</v>
      </c>
      <c r="F4" s="4" t="s">
        <v>31</v>
      </c>
      <c r="G4" s="8">
        <v>30</v>
      </c>
      <c r="H4" s="7">
        <f>VLOOKUP(E4,[1]Invoice!$E$4:$H$90,4,FALSE)</f>
        <v>19.55</v>
      </c>
      <c r="I4" s="7">
        <f>G4*1</f>
        <v>30</v>
      </c>
      <c r="J4" s="7">
        <v>22</v>
      </c>
      <c r="K4" s="7">
        <f>G4*H4+I4+J4</f>
        <v>638.5</v>
      </c>
    </row>
    <row r="5" spans="1:11">
      <c r="A5" s="4">
        <v>2</v>
      </c>
      <c r="B5" s="8" t="s">
        <v>29</v>
      </c>
      <c r="C5" s="8" t="s">
        <v>136</v>
      </c>
      <c r="D5" s="9" t="s">
        <v>211</v>
      </c>
      <c r="E5" s="4" t="s">
        <v>206</v>
      </c>
      <c r="F5" s="4" t="s">
        <v>30</v>
      </c>
      <c r="G5" s="8">
        <v>60</v>
      </c>
      <c r="H5" s="7">
        <f>VLOOKUP(E5,[1]Invoice!$E$4:$H$90,4,FALSE)</f>
        <v>19.55</v>
      </c>
      <c r="I5" s="7">
        <f t="shared" ref="I5:I68" si="0">G5*1</f>
        <v>60</v>
      </c>
      <c r="J5" s="7">
        <v>22</v>
      </c>
      <c r="K5" s="7">
        <f t="shared" ref="K5:K68" si="1">G5*H5+I5+J5</f>
        <v>1255</v>
      </c>
    </row>
    <row r="6" spans="1:11">
      <c r="A6" s="4">
        <v>3</v>
      </c>
      <c r="B6" s="8" t="s">
        <v>29</v>
      </c>
      <c r="C6" s="8" t="s">
        <v>203</v>
      </c>
      <c r="D6" s="9" t="s">
        <v>211</v>
      </c>
      <c r="E6" s="4" t="s">
        <v>207</v>
      </c>
      <c r="F6" s="4" t="s">
        <v>111</v>
      </c>
      <c r="G6" s="8">
        <v>10</v>
      </c>
      <c r="H6" s="7">
        <v>47.15</v>
      </c>
      <c r="I6" s="7">
        <f t="shared" si="0"/>
        <v>10</v>
      </c>
      <c r="J6" s="7">
        <v>22</v>
      </c>
      <c r="K6" s="7">
        <f t="shared" si="1"/>
        <v>503.5</v>
      </c>
    </row>
    <row r="7" spans="1:11" ht="30">
      <c r="A7" s="4">
        <v>4</v>
      </c>
      <c r="B7" s="8" t="s">
        <v>90</v>
      </c>
      <c r="C7" s="8" t="s">
        <v>196</v>
      </c>
      <c r="D7" s="9" t="s">
        <v>211</v>
      </c>
      <c r="E7" s="4" t="s">
        <v>206</v>
      </c>
      <c r="F7" s="4" t="s">
        <v>103</v>
      </c>
      <c r="G7" s="8">
        <v>28</v>
      </c>
      <c r="H7" s="7">
        <f>VLOOKUP(E7,[1]Invoice!$E$4:$H$90,4,FALSE)</f>
        <v>19.55</v>
      </c>
      <c r="I7" s="7">
        <f t="shared" si="0"/>
        <v>28</v>
      </c>
      <c r="J7" s="7">
        <v>22</v>
      </c>
      <c r="K7" s="7">
        <f t="shared" si="1"/>
        <v>597.4</v>
      </c>
    </row>
    <row r="8" spans="1:11">
      <c r="A8" s="4">
        <v>5</v>
      </c>
      <c r="B8" s="8" t="s">
        <v>90</v>
      </c>
      <c r="C8" s="8" t="s">
        <v>194</v>
      </c>
      <c r="D8" s="9" t="s">
        <v>211</v>
      </c>
      <c r="E8" s="4" t="s">
        <v>206</v>
      </c>
      <c r="F8" s="4" t="s">
        <v>101</v>
      </c>
      <c r="G8" s="8">
        <v>1</v>
      </c>
      <c r="H8" s="7">
        <f>VLOOKUP(E8,[1]Invoice!$E$4:$H$90,4,FALSE)</f>
        <v>19.55</v>
      </c>
      <c r="I8" s="7">
        <f t="shared" si="0"/>
        <v>1</v>
      </c>
      <c r="J8" s="7">
        <v>22</v>
      </c>
      <c r="K8" s="7">
        <f t="shared" si="1"/>
        <v>42.55</v>
      </c>
    </row>
    <row r="9" spans="1:11">
      <c r="A9" s="4">
        <v>6</v>
      </c>
      <c r="B9" s="8" t="s">
        <v>90</v>
      </c>
      <c r="C9" s="8" t="s">
        <v>185</v>
      </c>
      <c r="D9" s="9" t="s">
        <v>211</v>
      </c>
      <c r="E9" s="4" t="s">
        <v>206</v>
      </c>
      <c r="F9" s="4" t="s">
        <v>91</v>
      </c>
      <c r="G9" s="8">
        <v>1</v>
      </c>
      <c r="H9" s="7">
        <f>VLOOKUP(E9,[1]Invoice!$E$4:$H$90,4,FALSE)</f>
        <v>19.55</v>
      </c>
      <c r="I9" s="7">
        <f t="shared" si="0"/>
        <v>1</v>
      </c>
      <c r="J9" s="7">
        <v>22</v>
      </c>
      <c r="K9" s="7">
        <f t="shared" si="1"/>
        <v>42.55</v>
      </c>
    </row>
    <row r="10" spans="1:11">
      <c r="A10" s="4">
        <v>7</v>
      </c>
      <c r="B10" s="8" t="s">
        <v>90</v>
      </c>
      <c r="C10" s="8" t="s">
        <v>195</v>
      </c>
      <c r="D10" s="9" t="s">
        <v>211</v>
      </c>
      <c r="E10" s="4" t="s">
        <v>206</v>
      </c>
      <c r="F10" s="4" t="s">
        <v>102</v>
      </c>
      <c r="G10" s="8">
        <v>9</v>
      </c>
      <c r="H10" s="7">
        <f>VLOOKUP(E10,[1]Invoice!$E$4:$H$90,4,FALSE)</f>
        <v>19.55</v>
      </c>
      <c r="I10" s="7">
        <f t="shared" si="0"/>
        <v>9</v>
      </c>
      <c r="J10" s="7">
        <v>22</v>
      </c>
      <c r="K10" s="7">
        <f t="shared" si="1"/>
        <v>206.95000000000002</v>
      </c>
    </row>
    <row r="11" spans="1:11" ht="30">
      <c r="A11" s="4">
        <v>8</v>
      </c>
      <c r="B11" s="8" t="s">
        <v>90</v>
      </c>
      <c r="C11" s="8" t="s">
        <v>191</v>
      </c>
      <c r="D11" s="9" t="s">
        <v>211</v>
      </c>
      <c r="E11" s="4" t="s">
        <v>206</v>
      </c>
      <c r="F11" s="4" t="s">
        <v>97</v>
      </c>
      <c r="G11" s="8">
        <v>14</v>
      </c>
      <c r="H11" s="7">
        <f>VLOOKUP(E11,[1]Invoice!$E$4:$H$90,4,FALSE)</f>
        <v>19.55</v>
      </c>
      <c r="I11" s="7">
        <f t="shared" si="0"/>
        <v>14</v>
      </c>
      <c r="J11" s="7">
        <v>22</v>
      </c>
      <c r="K11" s="7">
        <f t="shared" si="1"/>
        <v>309.7</v>
      </c>
    </row>
    <row r="12" spans="1:11" ht="30">
      <c r="A12" s="4">
        <v>9</v>
      </c>
      <c r="B12" s="8" t="s">
        <v>90</v>
      </c>
      <c r="C12" s="8" t="s">
        <v>189</v>
      </c>
      <c r="D12" s="9" t="s">
        <v>211</v>
      </c>
      <c r="E12" s="4" t="s">
        <v>208</v>
      </c>
      <c r="F12" s="4" t="s">
        <v>95</v>
      </c>
      <c r="G12" s="8">
        <v>13</v>
      </c>
      <c r="H12" s="7">
        <f>VLOOKUP(E12,[1]Invoice!$E$4:$H$90,4,FALSE)</f>
        <v>19.55</v>
      </c>
      <c r="I12" s="7">
        <f t="shared" si="0"/>
        <v>13</v>
      </c>
      <c r="J12" s="7">
        <v>22</v>
      </c>
      <c r="K12" s="7">
        <f t="shared" si="1"/>
        <v>289.14999999999998</v>
      </c>
    </row>
    <row r="13" spans="1:11">
      <c r="A13" s="4">
        <v>10</v>
      </c>
      <c r="B13" s="8" t="s">
        <v>90</v>
      </c>
      <c r="C13" s="8" t="s">
        <v>192</v>
      </c>
      <c r="D13" s="9" t="s">
        <v>211</v>
      </c>
      <c r="E13" s="4" t="s">
        <v>208</v>
      </c>
      <c r="F13" s="4" t="s">
        <v>98</v>
      </c>
      <c r="G13" s="8">
        <v>9</v>
      </c>
      <c r="H13" s="7">
        <f>VLOOKUP(E13,[1]Invoice!$E$4:$H$90,4,FALSE)</f>
        <v>19.55</v>
      </c>
      <c r="I13" s="7">
        <f t="shared" si="0"/>
        <v>9</v>
      </c>
      <c r="J13" s="7">
        <v>22</v>
      </c>
      <c r="K13" s="7">
        <f t="shared" si="1"/>
        <v>206.95000000000002</v>
      </c>
    </row>
    <row r="14" spans="1:11">
      <c r="A14" s="4">
        <v>11</v>
      </c>
      <c r="B14" s="8" t="s">
        <v>90</v>
      </c>
      <c r="C14" s="8" t="s">
        <v>188</v>
      </c>
      <c r="D14" s="9" t="s">
        <v>211</v>
      </c>
      <c r="E14" s="4" t="s">
        <v>208</v>
      </c>
      <c r="F14" s="4" t="s">
        <v>94</v>
      </c>
      <c r="G14" s="8">
        <v>1</v>
      </c>
      <c r="H14" s="7">
        <f>VLOOKUP(E14,[1]Invoice!$E$4:$H$90,4,FALSE)</f>
        <v>19.55</v>
      </c>
      <c r="I14" s="7">
        <f t="shared" si="0"/>
        <v>1</v>
      </c>
      <c r="J14" s="7">
        <v>22</v>
      </c>
      <c r="K14" s="7">
        <f t="shared" si="1"/>
        <v>42.55</v>
      </c>
    </row>
    <row r="15" spans="1:11">
      <c r="A15" s="4">
        <v>12</v>
      </c>
      <c r="B15" s="8" t="s">
        <v>90</v>
      </c>
      <c r="C15" s="8" t="s">
        <v>187</v>
      </c>
      <c r="D15" s="9" t="s">
        <v>211</v>
      </c>
      <c r="E15" s="4" t="s">
        <v>208</v>
      </c>
      <c r="F15" s="4" t="s">
        <v>93</v>
      </c>
      <c r="G15" s="8">
        <v>1</v>
      </c>
      <c r="H15" s="7">
        <f>VLOOKUP(E15,[1]Invoice!$E$4:$H$90,4,FALSE)</f>
        <v>19.55</v>
      </c>
      <c r="I15" s="7">
        <f t="shared" si="0"/>
        <v>1</v>
      </c>
      <c r="J15" s="7">
        <v>22</v>
      </c>
      <c r="K15" s="7">
        <f t="shared" si="1"/>
        <v>42.55</v>
      </c>
    </row>
    <row r="16" spans="1:11" ht="30">
      <c r="A16" s="4">
        <v>13</v>
      </c>
      <c r="B16" s="8" t="s">
        <v>90</v>
      </c>
      <c r="C16" s="8" t="s">
        <v>190</v>
      </c>
      <c r="D16" s="9" t="s">
        <v>211</v>
      </c>
      <c r="E16" s="4" t="s">
        <v>208</v>
      </c>
      <c r="F16" s="4" t="s">
        <v>96</v>
      </c>
      <c r="G16" s="8">
        <v>3</v>
      </c>
      <c r="H16" s="7">
        <f>VLOOKUP(E16,[1]Invoice!$E$4:$H$90,4,FALSE)</f>
        <v>19.55</v>
      </c>
      <c r="I16" s="7">
        <f t="shared" si="0"/>
        <v>3</v>
      </c>
      <c r="J16" s="7">
        <v>22</v>
      </c>
      <c r="K16" s="7">
        <f t="shared" si="1"/>
        <v>83.65</v>
      </c>
    </row>
    <row r="17" spans="1:11">
      <c r="A17" s="4">
        <v>14</v>
      </c>
      <c r="B17" s="8" t="s">
        <v>90</v>
      </c>
      <c r="C17" s="8" t="s">
        <v>186</v>
      </c>
      <c r="D17" s="9" t="s">
        <v>211</v>
      </c>
      <c r="E17" s="4" t="s">
        <v>209</v>
      </c>
      <c r="F17" s="4" t="s">
        <v>92</v>
      </c>
      <c r="G17" s="8">
        <v>7</v>
      </c>
      <c r="H17" s="7">
        <f>VLOOKUP(E17,[1]Invoice!$E$4:$H$90,4,FALSE)</f>
        <v>21.85</v>
      </c>
      <c r="I17" s="7">
        <f t="shared" si="0"/>
        <v>7</v>
      </c>
      <c r="J17" s="7">
        <v>22</v>
      </c>
      <c r="K17" s="7">
        <f t="shared" si="1"/>
        <v>181.95000000000002</v>
      </c>
    </row>
    <row r="18" spans="1:11">
      <c r="A18" s="4">
        <v>15</v>
      </c>
      <c r="B18" s="8" t="s">
        <v>5</v>
      </c>
      <c r="C18" s="8" t="s">
        <v>120</v>
      </c>
      <c r="D18" s="9" t="s">
        <v>211</v>
      </c>
      <c r="E18" s="4" t="s">
        <v>209</v>
      </c>
      <c r="F18" s="4" t="s">
        <v>7</v>
      </c>
      <c r="G18" s="8">
        <v>2</v>
      </c>
      <c r="H18" s="7">
        <f>VLOOKUP(E18,[1]Invoice!$E$4:$H$90,4,FALSE)</f>
        <v>21.85</v>
      </c>
      <c r="I18" s="7">
        <f t="shared" si="0"/>
        <v>2</v>
      </c>
      <c r="J18" s="7">
        <v>22</v>
      </c>
      <c r="K18" s="7">
        <f t="shared" si="1"/>
        <v>67.7</v>
      </c>
    </row>
    <row r="19" spans="1:11">
      <c r="A19" s="4">
        <v>16</v>
      </c>
      <c r="B19" s="8" t="s">
        <v>5</v>
      </c>
      <c r="C19" s="8" t="s">
        <v>121</v>
      </c>
      <c r="D19" s="9" t="s">
        <v>211</v>
      </c>
      <c r="E19" s="4" t="s">
        <v>209</v>
      </c>
      <c r="F19" s="4" t="s">
        <v>8</v>
      </c>
      <c r="G19" s="8">
        <v>1</v>
      </c>
      <c r="H19" s="7">
        <f>VLOOKUP(E19,[1]Invoice!$E$4:$H$90,4,FALSE)</f>
        <v>21.85</v>
      </c>
      <c r="I19" s="7">
        <f t="shared" si="0"/>
        <v>1</v>
      </c>
      <c r="J19" s="7">
        <v>22</v>
      </c>
      <c r="K19" s="7">
        <f t="shared" si="1"/>
        <v>44.85</v>
      </c>
    </row>
    <row r="20" spans="1:11">
      <c r="A20" s="4">
        <v>17</v>
      </c>
      <c r="B20" s="8" t="s">
        <v>5</v>
      </c>
      <c r="C20" s="8" t="s">
        <v>119</v>
      </c>
      <c r="D20" s="9" t="s">
        <v>211</v>
      </c>
      <c r="E20" s="4" t="s">
        <v>208</v>
      </c>
      <c r="F20" s="4" t="s">
        <v>6</v>
      </c>
      <c r="G20" s="8">
        <v>1</v>
      </c>
      <c r="H20" s="7">
        <f>VLOOKUP(E20,[1]Invoice!$E$4:$H$90,4,FALSE)</f>
        <v>19.55</v>
      </c>
      <c r="I20" s="7">
        <f t="shared" si="0"/>
        <v>1</v>
      </c>
      <c r="J20" s="7">
        <v>22</v>
      </c>
      <c r="K20" s="7">
        <f t="shared" si="1"/>
        <v>42.55</v>
      </c>
    </row>
    <row r="21" spans="1:11">
      <c r="A21" s="4">
        <v>18</v>
      </c>
      <c r="B21" s="8" t="s">
        <v>5</v>
      </c>
      <c r="C21" s="8" t="s">
        <v>122</v>
      </c>
      <c r="D21" s="9" t="s">
        <v>211</v>
      </c>
      <c r="E21" s="4" t="s">
        <v>208</v>
      </c>
      <c r="F21" s="4" t="s">
        <v>9</v>
      </c>
      <c r="G21" s="8">
        <v>1</v>
      </c>
      <c r="H21" s="7">
        <f>VLOOKUP(E21,[1]Invoice!$E$4:$H$90,4,FALSE)</f>
        <v>19.55</v>
      </c>
      <c r="I21" s="7">
        <f t="shared" si="0"/>
        <v>1</v>
      </c>
      <c r="J21" s="7">
        <v>22</v>
      </c>
      <c r="K21" s="7">
        <f t="shared" si="1"/>
        <v>42.55</v>
      </c>
    </row>
    <row r="22" spans="1:11">
      <c r="A22" s="4">
        <v>19</v>
      </c>
      <c r="B22" s="8" t="s">
        <v>1</v>
      </c>
      <c r="C22" s="8" t="s">
        <v>117</v>
      </c>
      <c r="D22" s="9" t="s">
        <v>211</v>
      </c>
      <c r="E22" s="4" t="s">
        <v>208</v>
      </c>
      <c r="F22" s="4" t="s">
        <v>2</v>
      </c>
      <c r="G22" s="8">
        <v>1</v>
      </c>
      <c r="H22" s="7">
        <f>VLOOKUP(E22,[1]Invoice!$E$4:$H$90,4,FALSE)</f>
        <v>19.55</v>
      </c>
      <c r="I22" s="7">
        <f t="shared" si="0"/>
        <v>1</v>
      </c>
      <c r="J22" s="7">
        <v>22</v>
      </c>
      <c r="K22" s="7">
        <f t="shared" si="1"/>
        <v>42.55</v>
      </c>
    </row>
    <row r="23" spans="1:11">
      <c r="A23" s="4">
        <v>20</v>
      </c>
      <c r="B23" s="8" t="s">
        <v>5</v>
      </c>
      <c r="C23" s="8" t="s">
        <v>199</v>
      </c>
      <c r="D23" s="9" t="s">
        <v>211</v>
      </c>
      <c r="E23" s="4" t="s">
        <v>206</v>
      </c>
      <c r="F23" s="4" t="s">
        <v>107</v>
      </c>
      <c r="G23" s="8">
        <v>1</v>
      </c>
      <c r="H23" s="7">
        <f>VLOOKUP(E23,[1]Invoice!$E$4:$H$90,4,FALSE)</f>
        <v>19.55</v>
      </c>
      <c r="I23" s="7">
        <f t="shared" si="0"/>
        <v>1</v>
      </c>
      <c r="J23" s="7">
        <v>22</v>
      </c>
      <c r="K23" s="7">
        <f t="shared" si="1"/>
        <v>42.55</v>
      </c>
    </row>
    <row r="24" spans="1:11">
      <c r="A24" s="4">
        <v>21</v>
      </c>
      <c r="B24" s="8" t="s">
        <v>5</v>
      </c>
      <c r="C24" s="8" t="s">
        <v>198</v>
      </c>
      <c r="D24" s="9" t="s">
        <v>211</v>
      </c>
      <c r="E24" s="4" t="s">
        <v>206</v>
      </c>
      <c r="F24" s="4" t="s">
        <v>106</v>
      </c>
      <c r="G24" s="8">
        <v>1</v>
      </c>
      <c r="H24" s="7">
        <f>VLOOKUP(E24,[1]Invoice!$E$4:$H$90,4,FALSE)</f>
        <v>19.55</v>
      </c>
      <c r="I24" s="7">
        <f t="shared" si="0"/>
        <v>1</v>
      </c>
      <c r="J24" s="7">
        <v>22</v>
      </c>
      <c r="K24" s="7">
        <f t="shared" si="1"/>
        <v>42.55</v>
      </c>
    </row>
    <row r="25" spans="1:11">
      <c r="A25" s="4">
        <v>22</v>
      </c>
      <c r="B25" s="8" t="s">
        <v>5</v>
      </c>
      <c r="C25" s="8" t="s">
        <v>200</v>
      </c>
      <c r="D25" s="9" t="s">
        <v>211</v>
      </c>
      <c r="E25" s="4" t="s">
        <v>206</v>
      </c>
      <c r="F25" s="4" t="s">
        <v>108</v>
      </c>
      <c r="G25" s="8">
        <v>1</v>
      </c>
      <c r="H25" s="7">
        <f>VLOOKUP(E25,[1]Invoice!$E$4:$H$90,4,FALSE)</f>
        <v>19.55</v>
      </c>
      <c r="I25" s="7">
        <f t="shared" si="0"/>
        <v>1</v>
      </c>
      <c r="J25" s="7">
        <v>22</v>
      </c>
      <c r="K25" s="7">
        <f t="shared" si="1"/>
        <v>42.55</v>
      </c>
    </row>
    <row r="26" spans="1:11">
      <c r="A26" s="4">
        <v>23</v>
      </c>
      <c r="B26" s="8" t="s">
        <v>5</v>
      </c>
      <c r="C26" s="8" t="s">
        <v>201</v>
      </c>
      <c r="D26" s="9" t="s">
        <v>211</v>
      </c>
      <c r="E26" s="4" t="s">
        <v>206</v>
      </c>
      <c r="F26" s="4" t="s">
        <v>109</v>
      </c>
      <c r="G26" s="8">
        <v>1</v>
      </c>
      <c r="H26" s="7">
        <f>VLOOKUP(E26,[1]Invoice!$E$4:$H$90,4,FALSE)</f>
        <v>19.55</v>
      </c>
      <c r="I26" s="7">
        <f t="shared" si="0"/>
        <v>1</v>
      </c>
      <c r="J26" s="7">
        <v>22</v>
      </c>
      <c r="K26" s="7">
        <f t="shared" si="1"/>
        <v>42.55</v>
      </c>
    </row>
    <row r="27" spans="1:11">
      <c r="A27" s="4">
        <v>24</v>
      </c>
      <c r="B27" s="8" t="s">
        <v>1</v>
      </c>
      <c r="C27" s="8" t="s">
        <v>150</v>
      </c>
      <c r="D27" s="9" t="s">
        <v>211</v>
      </c>
      <c r="E27" s="4" t="s">
        <v>206</v>
      </c>
      <c r="F27" s="4" t="s">
        <v>47</v>
      </c>
      <c r="G27" s="8">
        <v>1</v>
      </c>
      <c r="H27" s="7">
        <f>VLOOKUP(E27,[1]Invoice!$E$4:$H$90,4,FALSE)</f>
        <v>19.55</v>
      </c>
      <c r="I27" s="7">
        <f t="shared" si="0"/>
        <v>1</v>
      </c>
      <c r="J27" s="7">
        <v>22</v>
      </c>
      <c r="K27" s="7">
        <f t="shared" si="1"/>
        <v>42.55</v>
      </c>
    </row>
    <row r="28" spans="1:11">
      <c r="A28" s="4">
        <v>25</v>
      </c>
      <c r="B28" s="8" t="s">
        <v>1</v>
      </c>
      <c r="C28" s="8" t="s">
        <v>146</v>
      </c>
      <c r="D28" s="9" t="s">
        <v>211</v>
      </c>
      <c r="E28" s="4" t="s">
        <v>206</v>
      </c>
      <c r="F28" s="4" t="s">
        <v>43</v>
      </c>
      <c r="G28" s="8">
        <v>1</v>
      </c>
      <c r="H28" s="7">
        <f>VLOOKUP(E28,[1]Invoice!$E$4:$H$90,4,FALSE)</f>
        <v>19.55</v>
      </c>
      <c r="I28" s="7">
        <f t="shared" si="0"/>
        <v>1</v>
      </c>
      <c r="J28" s="7">
        <v>22</v>
      </c>
      <c r="K28" s="7">
        <f t="shared" si="1"/>
        <v>42.55</v>
      </c>
    </row>
    <row r="29" spans="1:11">
      <c r="A29" s="4">
        <v>26</v>
      </c>
      <c r="B29" s="8" t="s">
        <v>1</v>
      </c>
      <c r="C29" s="8" t="s">
        <v>149</v>
      </c>
      <c r="D29" s="9" t="s">
        <v>211</v>
      </c>
      <c r="E29" s="4" t="s">
        <v>206</v>
      </c>
      <c r="F29" s="4" t="s">
        <v>46</v>
      </c>
      <c r="G29" s="8">
        <v>1</v>
      </c>
      <c r="H29" s="7">
        <f>VLOOKUP(E29,[1]Invoice!$E$4:$H$90,4,FALSE)</f>
        <v>19.55</v>
      </c>
      <c r="I29" s="7">
        <f t="shared" si="0"/>
        <v>1</v>
      </c>
      <c r="J29" s="7">
        <v>22</v>
      </c>
      <c r="K29" s="7">
        <f t="shared" si="1"/>
        <v>42.55</v>
      </c>
    </row>
    <row r="30" spans="1:11">
      <c r="A30" s="4">
        <v>27</v>
      </c>
      <c r="B30" s="8" t="s">
        <v>1</v>
      </c>
      <c r="C30" s="8" t="s">
        <v>148</v>
      </c>
      <c r="D30" s="9" t="s">
        <v>211</v>
      </c>
      <c r="E30" s="4" t="s">
        <v>208</v>
      </c>
      <c r="F30" s="4" t="s">
        <v>45</v>
      </c>
      <c r="G30" s="8">
        <v>18</v>
      </c>
      <c r="H30" s="7">
        <f>VLOOKUP(E30,[1]Invoice!$E$4:$H$90,4,FALSE)</f>
        <v>19.55</v>
      </c>
      <c r="I30" s="7">
        <f t="shared" si="0"/>
        <v>18</v>
      </c>
      <c r="J30" s="7">
        <v>22</v>
      </c>
      <c r="K30" s="7">
        <f t="shared" si="1"/>
        <v>391.90000000000003</v>
      </c>
    </row>
    <row r="31" spans="1:11">
      <c r="A31" s="4">
        <v>28</v>
      </c>
      <c r="B31" s="8" t="s">
        <v>54</v>
      </c>
      <c r="C31" s="8" t="s">
        <v>156</v>
      </c>
      <c r="D31" s="9" t="s">
        <v>211</v>
      </c>
      <c r="E31" s="4" t="s">
        <v>206</v>
      </c>
      <c r="F31" s="4" t="s">
        <v>55</v>
      </c>
      <c r="G31" s="8">
        <v>11</v>
      </c>
      <c r="H31" s="7">
        <f>VLOOKUP(E31,[1]Invoice!$E$4:$H$90,4,FALSE)</f>
        <v>19.55</v>
      </c>
      <c r="I31" s="7">
        <f t="shared" si="0"/>
        <v>11</v>
      </c>
      <c r="J31" s="7">
        <v>22</v>
      </c>
      <c r="K31" s="7">
        <f t="shared" si="1"/>
        <v>248.05</v>
      </c>
    </row>
    <row r="32" spans="1:11">
      <c r="A32" s="4">
        <v>29</v>
      </c>
      <c r="B32" s="8" t="s">
        <v>54</v>
      </c>
      <c r="C32" s="8" t="s">
        <v>178</v>
      </c>
      <c r="D32" s="9" t="s">
        <v>211</v>
      </c>
      <c r="E32" s="4" t="s">
        <v>206</v>
      </c>
      <c r="F32" s="4" t="s">
        <v>81</v>
      </c>
      <c r="G32" s="8">
        <v>7</v>
      </c>
      <c r="H32" s="7">
        <f>VLOOKUP(E32,[1]Invoice!$E$4:$H$90,4,FALSE)</f>
        <v>19.55</v>
      </c>
      <c r="I32" s="7">
        <f t="shared" si="0"/>
        <v>7</v>
      </c>
      <c r="J32" s="7">
        <v>22</v>
      </c>
      <c r="K32" s="7">
        <f t="shared" si="1"/>
        <v>165.85</v>
      </c>
    </row>
    <row r="33" spans="1:11">
      <c r="A33" s="4">
        <v>30</v>
      </c>
      <c r="B33" s="8" t="s">
        <v>54</v>
      </c>
      <c r="C33" s="8" t="s">
        <v>177</v>
      </c>
      <c r="D33" s="9" t="s">
        <v>211</v>
      </c>
      <c r="E33" s="4" t="s">
        <v>208</v>
      </c>
      <c r="F33" s="4" t="s">
        <v>80</v>
      </c>
      <c r="G33" s="8">
        <v>15</v>
      </c>
      <c r="H33" s="7">
        <f>VLOOKUP(E33,[1]Invoice!$E$4:$H$90,4,FALSE)</f>
        <v>19.55</v>
      </c>
      <c r="I33" s="7">
        <f t="shared" si="0"/>
        <v>15</v>
      </c>
      <c r="J33" s="7">
        <v>22</v>
      </c>
      <c r="K33" s="7">
        <f t="shared" si="1"/>
        <v>330.25</v>
      </c>
    </row>
    <row r="34" spans="1:11" ht="30">
      <c r="A34" s="4">
        <v>31</v>
      </c>
      <c r="B34" s="8" t="s">
        <v>113</v>
      </c>
      <c r="C34" s="8" t="s">
        <v>205</v>
      </c>
      <c r="D34" s="9" t="s">
        <v>211</v>
      </c>
      <c r="E34" s="4" t="s">
        <v>206</v>
      </c>
      <c r="F34" s="4" t="s">
        <v>114</v>
      </c>
      <c r="G34" s="8">
        <v>29</v>
      </c>
      <c r="H34" s="7">
        <f>VLOOKUP(E34,[1]Invoice!$E$4:$H$90,4,FALSE)</f>
        <v>19.55</v>
      </c>
      <c r="I34" s="7">
        <f t="shared" si="0"/>
        <v>29</v>
      </c>
      <c r="J34" s="7">
        <v>22</v>
      </c>
      <c r="K34" s="7">
        <f t="shared" si="1"/>
        <v>617.95000000000005</v>
      </c>
    </row>
    <row r="35" spans="1:11">
      <c r="A35" s="4">
        <v>32</v>
      </c>
      <c r="B35" s="8" t="s">
        <v>21</v>
      </c>
      <c r="C35" s="8" t="s">
        <v>135</v>
      </c>
      <c r="D35" s="9" t="s">
        <v>211</v>
      </c>
      <c r="E35" s="4" t="s">
        <v>208</v>
      </c>
      <c r="F35" s="4" t="s">
        <v>28</v>
      </c>
      <c r="G35" s="8">
        <v>1</v>
      </c>
      <c r="H35" s="7">
        <f>VLOOKUP(E35,[1]Invoice!$E$4:$H$90,4,FALSE)</f>
        <v>19.55</v>
      </c>
      <c r="I35" s="7">
        <f t="shared" si="0"/>
        <v>1</v>
      </c>
      <c r="J35" s="7">
        <v>22</v>
      </c>
      <c r="K35" s="7">
        <f t="shared" si="1"/>
        <v>42.55</v>
      </c>
    </row>
    <row r="36" spans="1:11">
      <c r="A36" s="4">
        <v>33</v>
      </c>
      <c r="B36" s="8" t="s">
        <v>21</v>
      </c>
      <c r="C36" s="8" t="s">
        <v>130</v>
      </c>
      <c r="D36" s="9" t="s">
        <v>211</v>
      </c>
      <c r="E36" s="4" t="s">
        <v>208</v>
      </c>
      <c r="F36" s="4" t="s">
        <v>22</v>
      </c>
      <c r="G36" s="8">
        <v>1</v>
      </c>
      <c r="H36" s="7">
        <f>VLOOKUP(E36,[1]Invoice!$E$4:$H$90,4,FALSE)</f>
        <v>19.55</v>
      </c>
      <c r="I36" s="7">
        <f t="shared" si="0"/>
        <v>1</v>
      </c>
      <c r="J36" s="7">
        <v>22</v>
      </c>
      <c r="K36" s="7">
        <f t="shared" si="1"/>
        <v>42.55</v>
      </c>
    </row>
    <row r="37" spans="1:11">
      <c r="A37" s="4">
        <v>34</v>
      </c>
      <c r="B37" s="8" t="s">
        <v>23</v>
      </c>
      <c r="C37" s="8" t="s">
        <v>131</v>
      </c>
      <c r="D37" s="9" t="s">
        <v>211</v>
      </c>
      <c r="E37" s="4" t="s">
        <v>206</v>
      </c>
      <c r="F37" s="4" t="s">
        <v>24</v>
      </c>
      <c r="G37" s="8">
        <v>3</v>
      </c>
      <c r="H37" s="7">
        <f>VLOOKUP(E37,[1]Invoice!$E$4:$H$90,4,FALSE)</f>
        <v>19.55</v>
      </c>
      <c r="I37" s="7">
        <f t="shared" si="0"/>
        <v>3</v>
      </c>
      <c r="J37" s="7">
        <v>22</v>
      </c>
      <c r="K37" s="7">
        <f t="shared" si="1"/>
        <v>83.65</v>
      </c>
    </row>
    <row r="38" spans="1:11">
      <c r="A38" s="4">
        <v>35</v>
      </c>
      <c r="B38" s="8" t="s">
        <v>23</v>
      </c>
      <c r="C38" s="8" t="s">
        <v>132</v>
      </c>
      <c r="D38" s="9" t="s">
        <v>211</v>
      </c>
      <c r="E38" s="4" t="s">
        <v>208</v>
      </c>
      <c r="F38" s="4" t="s">
        <v>25</v>
      </c>
      <c r="G38" s="8">
        <v>18</v>
      </c>
      <c r="H38" s="7">
        <f>VLOOKUP(E38,[1]Invoice!$E$4:$H$90,4,FALSE)</f>
        <v>19.55</v>
      </c>
      <c r="I38" s="7">
        <f t="shared" si="0"/>
        <v>18</v>
      </c>
      <c r="J38" s="7">
        <v>22</v>
      </c>
      <c r="K38" s="7">
        <f t="shared" si="1"/>
        <v>391.90000000000003</v>
      </c>
    </row>
    <row r="39" spans="1:11">
      <c r="A39" s="4">
        <v>36</v>
      </c>
      <c r="B39" s="8" t="s">
        <v>23</v>
      </c>
      <c r="C39" s="8" t="s">
        <v>134</v>
      </c>
      <c r="D39" s="9" t="s">
        <v>211</v>
      </c>
      <c r="E39" s="4" t="s">
        <v>206</v>
      </c>
      <c r="F39" s="4" t="s">
        <v>27</v>
      </c>
      <c r="G39" s="8">
        <v>1</v>
      </c>
      <c r="H39" s="7">
        <f>VLOOKUP(E39,[1]Invoice!$E$4:$H$90,4,FALSE)</f>
        <v>19.55</v>
      </c>
      <c r="I39" s="7">
        <f t="shared" si="0"/>
        <v>1</v>
      </c>
      <c r="J39" s="7">
        <v>22</v>
      </c>
      <c r="K39" s="7">
        <f t="shared" si="1"/>
        <v>42.55</v>
      </c>
    </row>
    <row r="40" spans="1:11">
      <c r="A40" s="4">
        <v>37</v>
      </c>
      <c r="B40" s="8" t="s">
        <v>87</v>
      </c>
      <c r="C40" s="8" t="s">
        <v>183</v>
      </c>
      <c r="D40" s="9" t="s">
        <v>211</v>
      </c>
      <c r="E40" s="4" t="s">
        <v>206</v>
      </c>
      <c r="F40" s="4" t="s">
        <v>88</v>
      </c>
      <c r="G40" s="8">
        <v>1</v>
      </c>
      <c r="H40" s="7">
        <f>VLOOKUP(E40,[1]Invoice!$E$4:$H$90,4,FALSE)</f>
        <v>19.55</v>
      </c>
      <c r="I40" s="7">
        <f t="shared" si="0"/>
        <v>1</v>
      </c>
      <c r="J40" s="7">
        <v>22</v>
      </c>
      <c r="K40" s="7">
        <f t="shared" si="1"/>
        <v>42.55</v>
      </c>
    </row>
    <row r="41" spans="1:11">
      <c r="A41" s="4">
        <v>38</v>
      </c>
      <c r="B41" s="8" t="s">
        <v>10</v>
      </c>
      <c r="C41" s="8" t="s">
        <v>123</v>
      </c>
      <c r="D41" s="9" t="s">
        <v>211</v>
      </c>
      <c r="E41" s="4" t="s">
        <v>208</v>
      </c>
      <c r="F41" s="4" t="s">
        <v>11</v>
      </c>
      <c r="G41" s="8">
        <v>20</v>
      </c>
      <c r="H41" s="7">
        <f>VLOOKUP(E41,[1]Invoice!$E$4:$H$90,4,FALSE)</f>
        <v>19.55</v>
      </c>
      <c r="I41" s="7">
        <f t="shared" si="0"/>
        <v>20</v>
      </c>
      <c r="J41" s="7">
        <v>22</v>
      </c>
      <c r="K41" s="7">
        <f t="shared" si="1"/>
        <v>433</v>
      </c>
    </row>
    <row r="42" spans="1:11" ht="30">
      <c r="A42" s="4">
        <v>39</v>
      </c>
      <c r="B42" s="8" t="s">
        <v>10</v>
      </c>
      <c r="C42" s="8" t="s">
        <v>181</v>
      </c>
      <c r="D42" s="9" t="s">
        <v>211</v>
      </c>
      <c r="E42" s="4" t="s">
        <v>206</v>
      </c>
      <c r="F42" s="4" t="s">
        <v>85</v>
      </c>
      <c r="G42" s="8">
        <v>43</v>
      </c>
      <c r="H42" s="7">
        <f>VLOOKUP(E42,[1]Invoice!$E$4:$H$90,4,FALSE)</f>
        <v>19.55</v>
      </c>
      <c r="I42" s="7">
        <f t="shared" si="0"/>
        <v>43</v>
      </c>
      <c r="J42" s="7">
        <v>22</v>
      </c>
      <c r="K42" s="7">
        <f t="shared" si="1"/>
        <v>905.65</v>
      </c>
    </row>
    <row r="43" spans="1:11">
      <c r="A43" s="4">
        <v>40</v>
      </c>
      <c r="B43" s="8" t="s">
        <v>10</v>
      </c>
      <c r="C43" s="8" t="s">
        <v>182</v>
      </c>
      <c r="D43" s="9" t="s">
        <v>211</v>
      </c>
      <c r="E43" s="4" t="s">
        <v>206</v>
      </c>
      <c r="F43" s="4" t="s">
        <v>86</v>
      </c>
      <c r="G43" s="8">
        <v>2</v>
      </c>
      <c r="H43" s="7">
        <f>VLOOKUP(E43,[1]Invoice!$E$4:$H$90,4,FALSE)</f>
        <v>19.55</v>
      </c>
      <c r="I43" s="7">
        <f t="shared" si="0"/>
        <v>2</v>
      </c>
      <c r="J43" s="7">
        <v>22</v>
      </c>
      <c r="K43" s="7">
        <f t="shared" si="1"/>
        <v>63.1</v>
      </c>
    </row>
    <row r="44" spans="1:11">
      <c r="A44" s="4">
        <v>41</v>
      </c>
      <c r="B44" s="8" t="s">
        <v>82</v>
      </c>
      <c r="C44" s="8" t="s">
        <v>180</v>
      </c>
      <c r="D44" s="9" t="s">
        <v>211</v>
      </c>
      <c r="E44" s="4" t="s">
        <v>206</v>
      </c>
      <c r="F44" s="4" t="s">
        <v>84</v>
      </c>
      <c r="G44" s="8">
        <v>30</v>
      </c>
      <c r="H44" s="7">
        <f>VLOOKUP(E44,[1]Invoice!$E$4:$H$90,4,FALSE)</f>
        <v>19.55</v>
      </c>
      <c r="I44" s="7">
        <f t="shared" si="0"/>
        <v>30</v>
      </c>
      <c r="J44" s="7">
        <v>22</v>
      </c>
      <c r="K44" s="7">
        <f t="shared" si="1"/>
        <v>638.5</v>
      </c>
    </row>
    <row r="45" spans="1:11">
      <c r="A45" s="4">
        <v>42</v>
      </c>
      <c r="B45" s="8" t="s">
        <v>82</v>
      </c>
      <c r="C45" s="8" t="s">
        <v>179</v>
      </c>
      <c r="D45" s="9" t="s">
        <v>211</v>
      </c>
      <c r="E45" s="4" t="s">
        <v>206</v>
      </c>
      <c r="F45" s="4" t="s">
        <v>83</v>
      </c>
      <c r="G45" s="8">
        <v>1</v>
      </c>
      <c r="H45" s="7">
        <f>VLOOKUP(E45,[1]Invoice!$E$4:$H$90,4,FALSE)</f>
        <v>19.55</v>
      </c>
      <c r="I45" s="7">
        <f t="shared" si="0"/>
        <v>1</v>
      </c>
      <c r="J45" s="7">
        <v>22</v>
      </c>
      <c r="K45" s="7">
        <f t="shared" si="1"/>
        <v>42.55</v>
      </c>
    </row>
    <row r="46" spans="1:11">
      <c r="A46" s="4">
        <v>43</v>
      </c>
      <c r="B46" s="8" t="s">
        <v>17</v>
      </c>
      <c r="C46" s="8" t="s">
        <v>128</v>
      </c>
      <c r="D46" s="9" t="s">
        <v>211</v>
      </c>
      <c r="E46" s="4" t="s">
        <v>208</v>
      </c>
      <c r="F46" s="4" t="s">
        <v>18</v>
      </c>
      <c r="G46" s="8">
        <v>2</v>
      </c>
      <c r="H46" s="7">
        <f>VLOOKUP(E46,[1]Invoice!$E$4:$H$90,4,FALSE)</f>
        <v>19.55</v>
      </c>
      <c r="I46" s="7">
        <f t="shared" si="0"/>
        <v>2</v>
      </c>
      <c r="J46" s="7">
        <v>22</v>
      </c>
      <c r="K46" s="7">
        <f t="shared" si="1"/>
        <v>63.1</v>
      </c>
    </row>
    <row r="47" spans="1:11">
      <c r="A47" s="4">
        <v>44</v>
      </c>
      <c r="B47" s="8" t="s">
        <v>12</v>
      </c>
      <c r="C47" s="8" t="s">
        <v>126</v>
      </c>
      <c r="D47" s="9" t="s">
        <v>211</v>
      </c>
      <c r="E47" s="4" t="s">
        <v>206</v>
      </c>
      <c r="F47" s="4" t="s">
        <v>15</v>
      </c>
      <c r="G47" s="8">
        <v>1</v>
      </c>
      <c r="H47" s="7">
        <f>VLOOKUP(E47,[1]Invoice!$E$4:$H$90,4,FALSE)</f>
        <v>19.55</v>
      </c>
      <c r="I47" s="7">
        <f t="shared" si="0"/>
        <v>1</v>
      </c>
      <c r="J47" s="7">
        <v>22</v>
      </c>
      <c r="K47" s="7">
        <f t="shared" si="1"/>
        <v>42.55</v>
      </c>
    </row>
    <row r="48" spans="1:11" ht="30">
      <c r="A48" s="4">
        <v>45</v>
      </c>
      <c r="B48" s="8" t="s">
        <v>12</v>
      </c>
      <c r="C48" s="8" t="s">
        <v>127</v>
      </c>
      <c r="D48" s="9" t="s">
        <v>211</v>
      </c>
      <c r="E48" s="4" t="s">
        <v>206</v>
      </c>
      <c r="F48" s="4" t="s">
        <v>16</v>
      </c>
      <c r="G48" s="8">
        <v>19</v>
      </c>
      <c r="H48" s="7">
        <f>VLOOKUP(E48,[1]Invoice!$E$4:$H$90,4,FALSE)</f>
        <v>19.55</v>
      </c>
      <c r="I48" s="7">
        <f t="shared" si="0"/>
        <v>19</v>
      </c>
      <c r="J48" s="7">
        <v>22</v>
      </c>
      <c r="K48" s="7">
        <f t="shared" si="1"/>
        <v>412.45</v>
      </c>
    </row>
    <row r="49" spans="1:11">
      <c r="A49" s="4">
        <v>46</v>
      </c>
      <c r="B49" s="8" t="s">
        <v>12</v>
      </c>
      <c r="C49" s="8" t="s">
        <v>125</v>
      </c>
      <c r="D49" s="9" t="s">
        <v>211</v>
      </c>
      <c r="E49" s="4" t="s">
        <v>206</v>
      </c>
      <c r="F49" s="4" t="s">
        <v>14</v>
      </c>
      <c r="G49" s="8">
        <v>1</v>
      </c>
      <c r="H49" s="7">
        <f>VLOOKUP(E49,[1]Invoice!$E$4:$H$90,4,FALSE)</f>
        <v>19.55</v>
      </c>
      <c r="I49" s="7">
        <f t="shared" si="0"/>
        <v>1</v>
      </c>
      <c r="J49" s="7">
        <v>22</v>
      </c>
      <c r="K49" s="7">
        <f t="shared" si="1"/>
        <v>42.55</v>
      </c>
    </row>
    <row r="50" spans="1:11">
      <c r="A50" s="4">
        <v>47</v>
      </c>
      <c r="B50" s="8" t="s">
        <v>12</v>
      </c>
      <c r="C50" s="8" t="s">
        <v>124</v>
      </c>
      <c r="D50" s="9" t="s">
        <v>211</v>
      </c>
      <c r="E50" s="4" t="s">
        <v>206</v>
      </c>
      <c r="F50" s="4" t="s">
        <v>13</v>
      </c>
      <c r="G50" s="8">
        <v>1</v>
      </c>
      <c r="H50" s="7">
        <f>VLOOKUP(E50,[1]Invoice!$E$4:$H$90,4,FALSE)</f>
        <v>19.55</v>
      </c>
      <c r="I50" s="7">
        <f t="shared" si="0"/>
        <v>1</v>
      </c>
      <c r="J50" s="7">
        <v>22</v>
      </c>
      <c r="K50" s="7">
        <f t="shared" si="1"/>
        <v>42.55</v>
      </c>
    </row>
    <row r="51" spans="1:11">
      <c r="A51" s="4">
        <v>48</v>
      </c>
      <c r="B51" s="8" t="s">
        <v>19</v>
      </c>
      <c r="C51" s="8" t="s">
        <v>129</v>
      </c>
      <c r="D51" s="9" t="s">
        <v>211</v>
      </c>
      <c r="E51" s="4" t="s">
        <v>208</v>
      </c>
      <c r="F51" s="4" t="s">
        <v>20</v>
      </c>
      <c r="G51" s="8">
        <v>49</v>
      </c>
      <c r="H51" s="7">
        <f>VLOOKUP(E51,[1]Invoice!$E$4:$H$90,4,FALSE)</f>
        <v>19.55</v>
      </c>
      <c r="I51" s="7">
        <f t="shared" si="0"/>
        <v>49</v>
      </c>
      <c r="J51" s="7">
        <v>22</v>
      </c>
      <c r="K51" s="7">
        <f t="shared" si="1"/>
        <v>1028.95</v>
      </c>
    </row>
    <row r="52" spans="1:11">
      <c r="A52" s="4">
        <v>49</v>
      </c>
      <c r="B52" s="8" t="s">
        <v>19</v>
      </c>
      <c r="C52" s="8" t="s">
        <v>133</v>
      </c>
      <c r="D52" s="9" t="s">
        <v>211</v>
      </c>
      <c r="E52" s="4" t="s">
        <v>208</v>
      </c>
      <c r="F52" s="4" t="s">
        <v>26</v>
      </c>
      <c r="G52" s="8">
        <v>5</v>
      </c>
      <c r="H52" s="7">
        <f>VLOOKUP(E52,[1]Invoice!$E$4:$H$90,4,FALSE)</f>
        <v>19.55</v>
      </c>
      <c r="I52" s="7">
        <f t="shared" si="0"/>
        <v>5</v>
      </c>
      <c r="J52" s="7">
        <v>22</v>
      </c>
      <c r="K52" s="7">
        <f t="shared" si="1"/>
        <v>124.75</v>
      </c>
    </row>
    <row r="53" spans="1:11">
      <c r="A53" s="4">
        <v>50</v>
      </c>
      <c r="B53" s="8" t="s">
        <v>74</v>
      </c>
      <c r="C53" s="8" t="s">
        <v>173</v>
      </c>
      <c r="D53" s="9" t="s">
        <v>211</v>
      </c>
      <c r="E53" s="4" t="s">
        <v>208</v>
      </c>
      <c r="F53" s="4" t="s">
        <v>75</v>
      </c>
      <c r="G53" s="8">
        <v>27</v>
      </c>
      <c r="H53" s="7">
        <f>VLOOKUP(E53,[1]Invoice!$E$4:$H$90,4,FALSE)</f>
        <v>19.55</v>
      </c>
      <c r="I53" s="7">
        <f t="shared" si="0"/>
        <v>27</v>
      </c>
      <c r="J53" s="7">
        <v>22</v>
      </c>
      <c r="K53" s="7">
        <f t="shared" si="1"/>
        <v>576.85</v>
      </c>
    </row>
    <row r="54" spans="1:11">
      <c r="A54" s="4">
        <v>51</v>
      </c>
      <c r="B54" s="8" t="s">
        <v>38</v>
      </c>
      <c r="C54" s="8" t="s">
        <v>142</v>
      </c>
      <c r="D54" s="9" t="s">
        <v>211</v>
      </c>
      <c r="E54" s="4" t="s">
        <v>208</v>
      </c>
      <c r="F54" s="4" t="s">
        <v>39</v>
      </c>
      <c r="G54" s="8">
        <v>20</v>
      </c>
      <c r="H54" s="7">
        <f>VLOOKUP(E54,[1]Invoice!$E$4:$H$90,4,FALSE)</f>
        <v>19.55</v>
      </c>
      <c r="I54" s="7">
        <f t="shared" si="0"/>
        <v>20</v>
      </c>
      <c r="J54" s="7">
        <v>22</v>
      </c>
      <c r="K54" s="7">
        <f t="shared" si="1"/>
        <v>433</v>
      </c>
    </row>
    <row r="55" spans="1:11">
      <c r="A55" s="4">
        <v>52</v>
      </c>
      <c r="B55" s="8" t="s">
        <v>38</v>
      </c>
      <c r="C55" s="8" t="s">
        <v>143</v>
      </c>
      <c r="D55" s="9" t="s">
        <v>211</v>
      </c>
      <c r="E55" s="4" t="s">
        <v>206</v>
      </c>
      <c r="F55" s="4" t="s">
        <v>40</v>
      </c>
      <c r="G55" s="8">
        <v>10</v>
      </c>
      <c r="H55" s="7">
        <f>VLOOKUP(E55,[1]Invoice!$E$4:$H$90,4,FALSE)</f>
        <v>19.55</v>
      </c>
      <c r="I55" s="7">
        <f t="shared" si="0"/>
        <v>10</v>
      </c>
      <c r="J55" s="7">
        <v>22</v>
      </c>
      <c r="K55" s="7">
        <f t="shared" si="1"/>
        <v>227.5</v>
      </c>
    </row>
    <row r="56" spans="1:11">
      <c r="A56" s="4">
        <v>53</v>
      </c>
      <c r="B56" s="8" t="s">
        <v>62</v>
      </c>
      <c r="C56" s="8" t="s">
        <v>169</v>
      </c>
      <c r="D56" s="9" t="s">
        <v>211</v>
      </c>
      <c r="E56" s="4" t="s">
        <v>208</v>
      </c>
      <c r="F56" s="4" t="s">
        <v>70</v>
      </c>
      <c r="G56" s="8">
        <v>11</v>
      </c>
      <c r="H56" s="7">
        <f>VLOOKUP(E56,[1]Invoice!$E$4:$H$90,4,FALSE)</f>
        <v>19.55</v>
      </c>
      <c r="I56" s="7">
        <f t="shared" si="0"/>
        <v>11</v>
      </c>
      <c r="J56" s="7">
        <v>22</v>
      </c>
      <c r="K56" s="7">
        <f t="shared" si="1"/>
        <v>248.05</v>
      </c>
    </row>
    <row r="57" spans="1:11" ht="30">
      <c r="A57" s="4">
        <v>54</v>
      </c>
      <c r="B57" s="8" t="s">
        <v>62</v>
      </c>
      <c r="C57" s="8" t="s">
        <v>171</v>
      </c>
      <c r="D57" s="9" t="s">
        <v>211</v>
      </c>
      <c r="E57" s="4" t="s">
        <v>208</v>
      </c>
      <c r="F57" s="4" t="s">
        <v>72</v>
      </c>
      <c r="G57" s="8">
        <v>18</v>
      </c>
      <c r="H57" s="7">
        <f>VLOOKUP(E57,[1]Invoice!$E$4:$H$90,4,FALSE)</f>
        <v>19.55</v>
      </c>
      <c r="I57" s="7">
        <f t="shared" si="0"/>
        <v>18</v>
      </c>
      <c r="J57" s="7">
        <v>22</v>
      </c>
      <c r="K57" s="7">
        <f t="shared" si="1"/>
        <v>391.90000000000003</v>
      </c>
    </row>
    <row r="58" spans="1:11">
      <c r="A58" s="4">
        <v>55</v>
      </c>
      <c r="B58" s="8" t="s">
        <v>62</v>
      </c>
      <c r="C58" s="8" t="s">
        <v>170</v>
      </c>
      <c r="D58" s="9" t="s">
        <v>211</v>
      </c>
      <c r="E58" s="4" t="s">
        <v>206</v>
      </c>
      <c r="F58" s="4" t="s">
        <v>71</v>
      </c>
      <c r="G58" s="8">
        <v>1</v>
      </c>
      <c r="H58" s="7">
        <f>VLOOKUP(E58,[1]Invoice!$E$4:$H$90,4,FALSE)</f>
        <v>19.55</v>
      </c>
      <c r="I58" s="7">
        <f t="shared" si="0"/>
        <v>1</v>
      </c>
      <c r="J58" s="7">
        <v>22</v>
      </c>
      <c r="K58" s="7">
        <f t="shared" si="1"/>
        <v>42.55</v>
      </c>
    </row>
    <row r="59" spans="1:11">
      <c r="A59" s="4">
        <v>56</v>
      </c>
      <c r="B59" s="8" t="s">
        <v>62</v>
      </c>
      <c r="C59" s="8" t="s">
        <v>168</v>
      </c>
      <c r="D59" s="9" t="s">
        <v>211</v>
      </c>
      <c r="E59" s="4" t="s">
        <v>206</v>
      </c>
      <c r="F59" s="4" t="s">
        <v>69</v>
      </c>
      <c r="G59" s="8">
        <v>1</v>
      </c>
      <c r="H59" s="7">
        <f>VLOOKUP(E59,[1]Invoice!$E$4:$H$90,4,FALSE)</f>
        <v>19.55</v>
      </c>
      <c r="I59" s="7">
        <f t="shared" si="0"/>
        <v>1</v>
      </c>
      <c r="J59" s="7">
        <v>22</v>
      </c>
      <c r="K59" s="7">
        <f t="shared" si="1"/>
        <v>42.55</v>
      </c>
    </row>
    <row r="60" spans="1:11">
      <c r="A60" s="4">
        <v>57</v>
      </c>
      <c r="B60" s="8" t="s">
        <v>62</v>
      </c>
      <c r="C60" s="8" t="s">
        <v>167</v>
      </c>
      <c r="D60" s="9" t="s">
        <v>211</v>
      </c>
      <c r="E60" s="4" t="s">
        <v>206</v>
      </c>
      <c r="F60" s="4" t="s">
        <v>68</v>
      </c>
      <c r="G60" s="8">
        <v>1</v>
      </c>
      <c r="H60" s="7">
        <f>VLOOKUP(E60,[1]Invoice!$E$4:$H$90,4,FALSE)</f>
        <v>19.55</v>
      </c>
      <c r="I60" s="7">
        <f t="shared" si="0"/>
        <v>1</v>
      </c>
      <c r="J60" s="7">
        <v>22</v>
      </c>
      <c r="K60" s="7">
        <f t="shared" si="1"/>
        <v>42.55</v>
      </c>
    </row>
    <row r="61" spans="1:11">
      <c r="A61" s="4">
        <v>58</v>
      </c>
      <c r="B61" s="8" t="s">
        <v>62</v>
      </c>
      <c r="C61" s="8" t="s">
        <v>166</v>
      </c>
      <c r="D61" s="9" t="s">
        <v>211</v>
      </c>
      <c r="E61" s="4" t="s">
        <v>206</v>
      </c>
      <c r="F61" s="4" t="s">
        <v>67</v>
      </c>
      <c r="G61" s="8">
        <v>1</v>
      </c>
      <c r="H61" s="7">
        <f>VLOOKUP(E61,[1]Invoice!$E$4:$H$90,4,FALSE)</f>
        <v>19.55</v>
      </c>
      <c r="I61" s="7">
        <f t="shared" si="0"/>
        <v>1</v>
      </c>
      <c r="J61" s="7">
        <v>22</v>
      </c>
      <c r="K61" s="7">
        <f t="shared" si="1"/>
        <v>42.55</v>
      </c>
    </row>
    <row r="62" spans="1:11">
      <c r="A62" s="4">
        <v>59</v>
      </c>
      <c r="B62" s="8" t="s">
        <v>62</v>
      </c>
      <c r="C62" s="8" t="s">
        <v>172</v>
      </c>
      <c r="D62" s="9" t="s">
        <v>211</v>
      </c>
      <c r="E62" s="4" t="s">
        <v>208</v>
      </c>
      <c r="F62" s="4" t="s">
        <v>73</v>
      </c>
      <c r="G62" s="8">
        <v>1</v>
      </c>
      <c r="H62" s="7">
        <f>VLOOKUP(E62,[1]Invoice!$E$4:$H$90,4,FALSE)</f>
        <v>19.55</v>
      </c>
      <c r="I62" s="7">
        <f t="shared" si="0"/>
        <v>1</v>
      </c>
      <c r="J62" s="7">
        <v>22</v>
      </c>
      <c r="K62" s="7">
        <f t="shared" si="1"/>
        <v>42.55</v>
      </c>
    </row>
    <row r="63" spans="1:11">
      <c r="A63" s="4">
        <v>60</v>
      </c>
      <c r="B63" s="8" t="s">
        <v>62</v>
      </c>
      <c r="C63" s="8" t="s">
        <v>164</v>
      </c>
      <c r="D63" s="9" t="s">
        <v>211</v>
      </c>
      <c r="E63" s="4" t="s">
        <v>208</v>
      </c>
      <c r="F63" s="4" t="s">
        <v>65</v>
      </c>
      <c r="G63" s="8">
        <v>1</v>
      </c>
      <c r="H63" s="7">
        <f>VLOOKUP(E63,[1]Invoice!$E$4:$H$90,4,FALSE)</f>
        <v>19.55</v>
      </c>
      <c r="I63" s="7">
        <f t="shared" si="0"/>
        <v>1</v>
      </c>
      <c r="J63" s="7">
        <v>22</v>
      </c>
      <c r="K63" s="7">
        <f t="shared" si="1"/>
        <v>42.55</v>
      </c>
    </row>
    <row r="64" spans="1:11">
      <c r="A64" s="4">
        <v>61</v>
      </c>
      <c r="B64" s="8" t="s">
        <v>62</v>
      </c>
      <c r="C64" s="8" t="s">
        <v>163</v>
      </c>
      <c r="D64" s="9" t="s">
        <v>211</v>
      </c>
      <c r="E64" s="4" t="s">
        <v>208</v>
      </c>
      <c r="F64" s="4" t="s">
        <v>64</v>
      </c>
      <c r="G64" s="8">
        <v>1</v>
      </c>
      <c r="H64" s="7">
        <f>VLOOKUP(E64,[1]Invoice!$E$4:$H$90,4,FALSE)</f>
        <v>19.55</v>
      </c>
      <c r="I64" s="7">
        <f t="shared" si="0"/>
        <v>1</v>
      </c>
      <c r="J64" s="7">
        <v>22</v>
      </c>
      <c r="K64" s="7">
        <f t="shared" si="1"/>
        <v>42.55</v>
      </c>
    </row>
    <row r="65" spans="1:11">
      <c r="A65" s="4">
        <v>62</v>
      </c>
      <c r="B65" s="8" t="s">
        <v>62</v>
      </c>
      <c r="C65" s="8" t="s">
        <v>162</v>
      </c>
      <c r="D65" s="9" t="s">
        <v>211</v>
      </c>
      <c r="E65" s="4" t="s">
        <v>208</v>
      </c>
      <c r="F65" s="4" t="s">
        <v>63</v>
      </c>
      <c r="G65" s="8">
        <v>1</v>
      </c>
      <c r="H65" s="7">
        <f>VLOOKUP(E65,[1]Invoice!$E$4:$H$90,4,FALSE)</f>
        <v>19.55</v>
      </c>
      <c r="I65" s="7">
        <f t="shared" si="0"/>
        <v>1</v>
      </c>
      <c r="J65" s="7">
        <v>22</v>
      </c>
      <c r="K65" s="7">
        <f t="shared" si="1"/>
        <v>42.55</v>
      </c>
    </row>
    <row r="66" spans="1:11">
      <c r="A66" s="4">
        <v>63</v>
      </c>
      <c r="B66" s="8" t="s">
        <v>56</v>
      </c>
      <c r="C66" s="8" t="s">
        <v>161</v>
      </c>
      <c r="D66" s="9" t="s">
        <v>211</v>
      </c>
      <c r="E66" s="4" t="s">
        <v>206</v>
      </c>
      <c r="F66" s="4" t="s">
        <v>61</v>
      </c>
      <c r="G66" s="8">
        <v>1</v>
      </c>
      <c r="H66" s="7">
        <f>VLOOKUP(E66,[1]Invoice!$E$4:$H$90,4,FALSE)</f>
        <v>19.55</v>
      </c>
      <c r="I66" s="7">
        <f t="shared" si="0"/>
        <v>1</v>
      </c>
      <c r="J66" s="7">
        <v>22</v>
      </c>
      <c r="K66" s="7">
        <f t="shared" si="1"/>
        <v>42.55</v>
      </c>
    </row>
    <row r="67" spans="1:11">
      <c r="A67" s="4">
        <v>64</v>
      </c>
      <c r="B67" s="8" t="s">
        <v>56</v>
      </c>
      <c r="C67" s="8" t="s">
        <v>158</v>
      </c>
      <c r="D67" s="9" t="s">
        <v>211</v>
      </c>
      <c r="E67" s="4" t="s">
        <v>208</v>
      </c>
      <c r="F67" s="4" t="s">
        <v>58</v>
      </c>
      <c r="G67" s="8">
        <v>1</v>
      </c>
      <c r="H67" s="7">
        <f>VLOOKUP(E67,[1]Invoice!$E$4:$H$90,4,FALSE)</f>
        <v>19.55</v>
      </c>
      <c r="I67" s="7">
        <f t="shared" si="0"/>
        <v>1</v>
      </c>
      <c r="J67" s="7">
        <v>22</v>
      </c>
      <c r="K67" s="7">
        <f t="shared" si="1"/>
        <v>42.55</v>
      </c>
    </row>
    <row r="68" spans="1:11">
      <c r="A68" s="4">
        <v>65</v>
      </c>
      <c r="B68" s="8" t="s">
        <v>56</v>
      </c>
      <c r="C68" s="8" t="s">
        <v>160</v>
      </c>
      <c r="D68" s="9" t="s">
        <v>211</v>
      </c>
      <c r="E68" s="4" t="s">
        <v>206</v>
      </c>
      <c r="F68" s="4" t="s">
        <v>60</v>
      </c>
      <c r="G68" s="8">
        <v>18</v>
      </c>
      <c r="H68" s="7">
        <f>VLOOKUP(E68,[1]Invoice!$E$4:$H$90,4,FALSE)</f>
        <v>19.55</v>
      </c>
      <c r="I68" s="7">
        <f t="shared" si="0"/>
        <v>18</v>
      </c>
      <c r="J68" s="7">
        <v>22</v>
      </c>
      <c r="K68" s="7">
        <f t="shared" si="1"/>
        <v>391.90000000000003</v>
      </c>
    </row>
    <row r="69" spans="1:11">
      <c r="A69" s="4">
        <v>66</v>
      </c>
      <c r="B69" s="8" t="s">
        <v>56</v>
      </c>
      <c r="C69" s="8" t="s">
        <v>159</v>
      </c>
      <c r="D69" s="9" t="s">
        <v>211</v>
      </c>
      <c r="E69" s="4" t="s">
        <v>208</v>
      </c>
      <c r="F69" s="4" t="s">
        <v>59</v>
      </c>
      <c r="G69" s="8">
        <v>2</v>
      </c>
      <c r="H69" s="7">
        <f>VLOOKUP(E69,[1]Invoice!$E$4:$H$90,4,FALSE)</f>
        <v>19.55</v>
      </c>
      <c r="I69" s="7">
        <f t="shared" ref="I69:I92" si="2">G69*1</f>
        <v>2</v>
      </c>
      <c r="J69" s="7">
        <v>22</v>
      </c>
      <c r="K69" s="7">
        <f t="shared" ref="K69:K92" si="3">G69*H69+I69+J69</f>
        <v>63.1</v>
      </c>
    </row>
    <row r="70" spans="1:11">
      <c r="A70" s="4">
        <v>67</v>
      </c>
      <c r="B70" s="8" t="s">
        <v>56</v>
      </c>
      <c r="C70" s="8" t="s">
        <v>184</v>
      </c>
      <c r="D70" s="9" t="s">
        <v>211</v>
      </c>
      <c r="E70" s="4" t="s">
        <v>206</v>
      </c>
      <c r="F70" s="4" t="s">
        <v>89</v>
      </c>
      <c r="G70" s="8">
        <v>1</v>
      </c>
      <c r="H70" s="7">
        <f>VLOOKUP(E70,[1]Invoice!$E$4:$H$90,4,FALSE)</f>
        <v>19.55</v>
      </c>
      <c r="I70" s="7">
        <f t="shared" si="2"/>
        <v>1</v>
      </c>
      <c r="J70" s="7">
        <v>22</v>
      </c>
      <c r="K70" s="7">
        <f t="shared" si="3"/>
        <v>42.55</v>
      </c>
    </row>
    <row r="71" spans="1:11" ht="30">
      <c r="A71" s="4">
        <v>68</v>
      </c>
      <c r="B71" s="8" t="s">
        <v>56</v>
      </c>
      <c r="C71" s="8" t="s">
        <v>165</v>
      </c>
      <c r="D71" s="9" t="s">
        <v>211</v>
      </c>
      <c r="E71" s="4" t="s">
        <v>206</v>
      </c>
      <c r="F71" s="4" t="s">
        <v>66</v>
      </c>
      <c r="G71" s="8">
        <v>7</v>
      </c>
      <c r="H71" s="7">
        <f>VLOOKUP(E71,[1]Invoice!$E$4:$H$90,4,FALSE)</f>
        <v>19.55</v>
      </c>
      <c r="I71" s="7">
        <f t="shared" si="2"/>
        <v>7</v>
      </c>
      <c r="J71" s="7">
        <v>22</v>
      </c>
      <c r="K71" s="7">
        <f t="shared" si="3"/>
        <v>165.85</v>
      </c>
    </row>
    <row r="72" spans="1:11">
      <c r="A72" s="4">
        <v>69</v>
      </c>
      <c r="B72" s="8" t="s">
        <v>56</v>
      </c>
      <c r="C72" s="8" t="s">
        <v>157</v>
      </c>
      <c r="D72" s="9" t="s">
        <v>211</v>
      </c>
      <c r="E72" s="4" t="s">
        <v>206</v>
      </c>
      <c r="F72" s="4" t="s">
        <v>57</v>
      </c>
      <c r="G72" s="8">
        <v>1</v>
      </c>
      <c r="H72" s="7">
        <f>VLOOKUP(E72,[1]Invoice!$E$4:$H$90,4,FALSE)</f>
        <v>19.55</v>
      </c>
      <c r="I72" s="7">
        <f t="shared" si="2"/>
        <v>1</v>
      </c>
      <c r="J72" s="7">
        <v>22</v>
      </c>
      <c r="K72" s="7">
        <f t="shared" si="3"/>
        <v>42.55</v>
      </c>
    </row>
    <row r="73" spans="1:11">
      <c r="A73" s="4">
        <v>70</v>
      </c>
      <c r="B73" s="8" t="s">
        <v>99</v>
      </c>
      <c r="C73" s="8" t="s">
        <v>193</v>
      </c>
      <c r="D73" s="9" t="s">
        <v>211</v>
      </c>
      <c r="E73" s="4" t="s">
        <v>210</v>
      </c>
      <c r="F73" s="4" t="s">
        <v>100</v>
      </c>
      <c r="G73" s="8">
        <v>6</v>
      </c>
      <c r="H73" s="7">
        <f>VLOOKUP(E73,[1]Invoice!$E$4:$H$90,4,FALSE)</f>
        <v>21.85</v>
      </c>
      <c r="I73" s="7">
        <f t="shared" si="2"/>
        <v>6</v>
      </c>
      <c r="J73" s="7">
        <v>22</v>
      </c>
      <c r="K73" s="7">
        <f t="shared" si="3"/>
        <v>159.10000000000002</v>
      </c>
    </row>
    <row r="74" spans="1:11">
      <c r="A74" s="4">
        <v>71</v>
      </c>
      <c r="B74" s="8" t="s">
        <v>104</v>
      </c>
      <c r="C74" s="8" t="s">
        <v>202</v>
      </c>
      <c r="D74" s="9" t="s">
        <v>211</v>
      </c>
      <c r="E74" s="4" t="s">
        <v>206</v>
      </c>
      <c r="F74" s="4" t="s">
        <v>110</v>
      </c>
      <c r="G74" s="8">
        <v>2</v>
      </c>
      <c r="H74" s="7">
        <f>VLOOKUP(E74,[1]Invoice!$E$4:$H$90,4,FALSE)</f>
        <v>19.55</v>
      </c>
      <c r="I74" s="7">
        <f t="shared" si="2"/>
        <v>2</v>
      </c>
      <c r="J74" s="7">
        <v>22</v>
      </c>
      <c r="K74" s="7">
        <f t="shared" si="3"/>
        <v>63.1</v>
      </c>
    </row>
    <row r="75" spans="1:11">
      <c r="A75" s="4">
        <v>72</v>
      </c>
      <c r="B75" s="8" t="s">
        <v>104</v>
      </c>
      <c r="C75" s="8" t="s">
        <v>204</v>
      </c>
      <c r="D75" s="9" t="s">
        <v>211</v>
      </c>
      <c r="E75" s="4" t="s">
        <v>208</v>
      </c>
      <c r="F75" s="4" t="s">
        <v>112</v>
      </c>
      <c r="G75" s="8">
        <v>27</v>
      </c>
      <c r="H75" s="7">
        <f>VLOOKUP(E75,[1]Invoice!$E$4:$H$90,4,FALSE)</f>
        <v>19.55</v>
      </c>
      <c r="I75" s="7">
        <f t="shared" si="2"/>
        <v>27</v>
      </c>
      <c r="J75" s="7">
        <v>22</v>
      </c>
      <c r="K75" s="7">
        <f t="shared" si="3"/>
        <v>576.85</v>
      </c>
    </row>
    <row r="76" spans="1:11" ht="30">
      <c r="A76" s="4">
        <v>73</v>
      </c>
      <c r="B76" s="8" t="s">
        <v>104</v>
      </c>
      <c r="C76" s="8" t="s">
        <v>197</v>
      </c>
      <c r="D76" s="9" t="s">
        <v>211</v>
      </c>
      <c r="E76" s="4" t="s">
        <v>208</v>
      </c>
      <c r="F76" s="4" t="s">
        <v>105</v>
      </c>
      <c r="G76" s="8">
        <v>40</v>
      </c>
      <c r="H76" s="7">
        <f>VLOOKUP(E76,[1]Invoice!$E$4:$H$90,4,FALSE)</f>
        <v>19.55</v>
      </c>
      <c r="I76" s="7">
        <f t="shared" si="2"/>
        <v>40</v>
      </c>
      <c r="J76" s="7">
        <v>22</v>
      </c>
      <c r="K76" s="7">
        <f t="shared" si="3"/>
        <v>844</v>
      </c>
    </row>
    <row r="77" spans="1:11">
      <c r="A77" s="4">
        <v>74</v>
      </c>
      <c r="B77" s="8" t="s">
        <v>50</v>
      </c>
      <c r="C77" s="8" t="s">
        <v>155</v>
      </c>
      <c r="D77" s="9" t="s">
        <v>211</v>
      </c>
      <c r="E77" s="4" t="s">
        <v>208</v>
      </c>
      <c r="F77" s="4" t="s">
        <v>53</v>
      </c>
      <c r="G77" s="8">
        <v>1</v>
      </c>
      <c r="H77" s="7">
        <f>VLOOKUP(E77,[1]Invoice!$E$4:$H$90,4,FALSE)</f>
        <v>19.55</v>
      </c>
      <c r="I77" s="7">
        <f t="shared" si="2"/>
        <v>1</v>
      </c>
      <c r="J77" s="7">
        <v>22</v>
      </c>
      <c r="K77" s="7">
        <f t="shared" si="3"/>
        <v>42.55</v>
      </c>
    </row>
    <row r="78" spans="1:11" ht="30">
      <c r="A78" s="4">
        <v>75</v>
      </c>
      <c r="B78" s="8" t="s">
        <v>50</v>
      </c>
      <c r="C78" s="8" t="s">
        <v>153</v>
      </c>
      <c r="D78" s="9" t="s">
        <v>211</v>
      </c>
      <c r="E78" s="4" t="s">
        <v>206</v>
      </c>
      <c r="F78" s="4" t="s">
        <v>51</v>
      </c>
      <c r="G78" s="8">
        <v>2</v>
      </c>
      <c r="H78" s="7">
        <f>VLOOKUP(E78,[1]Invoice!$E$4:$H$90,4,FALSE)</f>
        <v>19.55</v>
      </c>
      <c r="I78" s="7">
        <f t="shared" si="2"/>
        <v>2</v>
      </c>
      <c r="J78" s="7">
        <v>22</v>
      </c>
      <c r="K78" s="7">
        <f t="shared" si="3"/>
        <v>63.1</v>
      </c>
    </row>
    <row r="79" spans="1:11">
      <c r="A79" s="4">
        <v>76</v>
      </c>
      <c r="B79" s="8" t="s">
        <v>32</v>
      </c>
      <c r="C79" s="8" t="s">
        <v>138</v>
      </c>
      <c r="D79" s="9" t="s">
        <v>211</v>
      </c>
      <c r="E79" s="4" t="s">
        <v>208</v>
      </c>
      <c r="F79" s="4" t="s">
        <v>33</v>
      </c>
      <c r="G79" s="8">
        <v>6</v>
      </c>
      <c r="H79" s="7">
        <f>VLOOKUP(E79,[1]Invoice!$E$4:$H$90,4,FALSE)</f>
        <v>19.55</v>
      </c>
      <c r="I79" s="7">
        <f t="shared" si="2"/>
        <v>6</v>
      </c>
      <c r="J79" s="7">
        <v>22</v>
      </c>
      <c r="K79" s="7">
        <f t="shared" si="3"/>
        <v>145.30000000000001</v>
      </c>
    </row>
    <row r="80" spans="1:11">
      <c r="A80" s="4">
        <v>77</v>
      </c>
      <c r="B80" s="8" t="s">
        <v>32</v>
      </c>
      <c r="C80" s="8" t="s">
        <v>145</v>
      </c>
      <c r="D80" s="9" t="s">
        <v>211</v>
      </c>
      <c r="E80" s="4" t="s">
        <v>208</v>
      </c>
      <c r="F80" s="4" t="s">
        <v>42</v>
      </c>
      <c r="G80" s="8">
        <v>1</v>
      </c>
      <c r="H80" s="7">
        <f>VLOOKUP(E80,[1]Invoice!$E$4:$H$90,4,FALSE)</f>
        <v>19.55</v>
      </c>
      <c r="I80" s="7">
        <f t="shared" si="2"/>
        <v>1</v>
      </c>
      <c r="J80" s="7">
        <v>22</v>
      </c>
      <c r="K80" s="7">
        <f t="shared" si="3"/>
        <v>42.55</v>
      </c>
    </row>
    <row r="81" spans="1:14">
      <c r="A81" s="4">
        <v>78</v>
      </c>
      <c r="B81" s="8" t="s">
        <v>32</v>
      </c>
      <c r="C81" s="8" t="s">
        <v>144</v>
      </c>
      <c r="D81" s="9" t="s">
        <v>211</v>
      </c>
      <c r="E81" s="4" t="s">
        <v>206</v>
      </c>
      <c r="F81" s="4" t="s">
        <v>41</v>
      </c>
      <c r="G81" s="8">
        <v>3</v>
      </c>
      <c r="H81" s="7">
        <f>VLOOKUP(E81,[1]Invoice!$E$4:$H$90,4,FALSE)</f>
        <v>19.55</v>
      </c>
      <c r="I81" s="7">
        <f t="shared" si="2"/>
        <v>3</v>
      </c>
      <c r="J81" s="7">
        <v>22</v>
      </c>
      <c r="K81" s="7">
        <f t="shared" si="3"/>
        <v>83.65</v>
      </c>
    </row>
    <row r="82" spans="1:14">
      <c r="A82" s="4">
        <v>79</v>
      </c>
      <c r="B82" s="8" t="s">
        <v>76</v>
      </c>
      <c r="C82" s="8" t="s">
        <v>176</v>
      </c>
      <c r="D82" s="9" t="s">
        <v>211</v>
      </c>
      <c r="E82" s="4" t="s">
        <v>206</v>
      </c>
      <c r="F82" s="4" t="s">
        <v>79</v>
      </c>
      <c r="G82" s="8">
        <v>1</v>
      </c>
      <c r="H82" s="7">
        <f>VLOOKUP(E82,[1]Invoice!$E$4:$H$90,4,FALSE)</f>
        <v>19.55</v>
      </c>
      <c r="I82" s="7">
        <f t="shared" si="2"/>
        <v>1</v>
      </c>
      <c r="J82" s="7">
        <v>22</v>
      </c>
      <c r="K82" s="7">
        <f t="shared" si="3"/>
        <v>42.55</v>
      </c>
    </row>
    <row r="83" spans="1:14" ht="30">
      <c r="A83" s="4">
        <v>80</v>
      </c>
      <c r="B83" s="8" t="s">
        <v>76</v>
      </c>
      <c r="C83" s="8" t="s">
        <v>175</v>
      </c>
      <c r="D83" s="9" t="s">
        <v>211</v>
      </c>
      <c r="E83" s="4" t="s">
        <v>206</v>
      </c>
      <c r="F83" s="4" t="s">
        <v>78</v>
      </c>
      <c r="G83" s="8">
        <v>8</v>
      </c>
      <c r="H83" s="7">
        <f>VLOOKUP(E83,[1]Invoice!$E$4:$H$90,4,FALSE)</f>
        <v>19.55</v>
      </c>
      <c r="I83" s="7">
        <f t="shared" si="2"/>
        <v>8</v>
      </c>
      <c r="J83" s="7">
        <v>22</v>
      </c>
      <c r="K83" s="7">
        <f t="shared" si="3"/>
        <v>186.4</v>
      </c>
    </row>
    <row r="84" spans="1:14">
      <c r="A84" s="4">
        <v>81</v>
      </c>
      <c r="B84" s="8" t="s">
        <v>76</v>
      </c>
      <c r="C84" s="8" t="s">
        <v>174</v>
      </c>
      <c r="D84" s="9" t="s">
        <v>211</v>
      </c>
      <c r="E84" s="4" t="s">
        <v>208</v>
      </c>
      <c r="F84" s="4" t="s">
        <v>77</v>
      </c>
      <c r="G84" s="8">
        <v>20</v>
      </c>
      <c r="H84" s="7">
        <f>VLOOKUP(E84,[1]Invoice!$E$4:$H$90,4,FALSE)</f>
        <v>19.55</v>
      </c>
      <c r="I84" s="7">
        <f t="shared" si="2"/>
        <v>20</v>
      </c>
      <c r="J84" s="7">
        <v>22</v>
      </c>
      <c r="K84" s="7">
        <f t="shared" si="3"/>
        <v>433</v>
      </c>
      <c r="N84" s="22" t="s">
        <v>226</v>
      </c>
    </row>
    <row r="85" spans="1:14">
      <c r="A85" s="4">
        <v>82</v>
      </c>
      <c r="B85" s="8" t="s">
        <v>34</v>
      </c>
      <c r="C85" s="8" t="s">
        <v>140</v>
      </c>
      <c r="D85" s="9" t="s">
        <v>211</v>
      </c>
      <c r="E85" s="4" t="s">
        <v>206</v>
      </c>
      <c r="F85" s="4" t="s">
        <v>36</v>
      </c>
      <c r="G85" s="8">
        <v>2</v>
      </c>
      <c r="H85" s="7">
        <f>VLOOKUP(E85,[1]Invoice!$E$4:$H$90,4,FALSE)</f>
        <v>19.55</v>
      </c>
      <c r="I85" s="7">
        <f t="shared" si="2"/>
        <v>2</v>
      </c>
      <c r="J85" s="7">
        <v>22</v>
      </c>
      <c r="K85" s="7">
        <f t="shared" si="3"/>
        <v>63.1</v>
      </c>
    </row>
    <row r="86" spans="1:14">
      <c r="A86" s="4">
        <v>83</v>
      </c>
      <c r="B86" s="8" t="s">
        <v>34</v>
      </c>
      <c r="C86" s="8" t="s">
        <v>139</v>
      </c>
      <c r="D86" s="9" t="s">
        <v>211</v>
      </c>
      <c r="E86" s="4" t="s">
        <v>206</v>
      </c>
      <c r="F86" s="4" t="s">
        <v>35</v>
      </c>
      <c r="G86" s="8">
        <v>21</v>
      </c>
      <c r="H86" s="7">
        <f>VLOOKUP(E86,[1]Invoice!$E$4:$H$90,4,FALSE)</f>
        <v>19.55</v>
      </c>
      <c r="I86" s="7">
        <f t="shared" si="2"/>
        <v>21</v>
      </c>
      <c r="J86" s="7">
        <v>22</v>
      </c>
      <c r="K86" s="7">
        <f t="shared" si="3"/>
        <v>453.55</v>
      </c>
    </row>
    <row r="87" spans="1:14">
      <c r="A87" s="4">
        <v>84</v>
      </c>
      <c r="B87" s="8" t="s">
        <v>34</v>
      </c>
      <c r="C87" s="8" t="s">
        <v>141</v>
      </c>
      <c r="D87" s="9" t="s">
        <v>211</v>
      </c>
      <c r="E87" s="4" t="s">
        <v>208</v>
      </c>
      <c r="F87" s="4" t="s">
        <v>37</v>
      </c>
      <c r="G87" s="8">
        <v>20</v>
      </c>
      <c r="H87" s="7">
        <f>VLOOKUP(E87,[1]Invoice!$E$4:$H$90,4,FALSE)</f>
        <v>19.55</v>
      </c>
      <c r="I87" s="7">
        <f t="shared" si="2"/>
        <v>20</v>
      </c>
      <c r="J87" s="7">
        <v>22</v>
      </c>
      <c r="K87" s="7">
        <f t="shared" si="3"/>
        <v>433</v>
      </c>
    </row>
    <row r="88" spans="1:14" ht="30">
      <c r="A88" s="4">
        <v>85</v>
      </c>
      <c r="B88" s="8" t="s">
        <v>34</v>
      </c>
      <c r="C88" s="8" t="s">
        <v>154</v>
      </c>
      <c r="D88" s="9" t="s">
        <v>211</v>
      </c>
      <c r="E88" s="4" t="s">
        <v>206</v>
      </c>
      <c r="F88" s="4" t="s">
        <v>52</v>
      </c>
      <c r="G88" s="8">
        <v>21</v>
      </c>
      <c r="H88" s="7">
        <f>VLOOKUP(E88,[1]Invoice!$E$4:$H$90,4,FALSE)</f>
        <v>19.55</v>
      </c>
      <c r="I88" s="7">
        <f t="shared" si="2"/>
        <v>21</v>
      </c>
      <c r="J88" s="7">
        <v>22</v>
      </c>
      <c r="K88" s="7">
        <f t="shared" si="3"/>
        <v>453.55</v>
      </c>
    </row>
    <row r="89" spans="1:14" ht="30">
      <c r="A89" s="4">
        <v>86</v>
      </c>
      <c r="B89" s="8" t="s">
        <v>34</v>
      </c>
      <c r="C89" s="8" t="s">
        <v>152</v>
      </c>
      <c r="D89" s="9" t="s">
        <v>211</v>
      </c>
      <c r="E89" s="4" t="s">
        <v>206</v>
      </c>
      <c r="F89" s="4" t="s">
        <v>49</v>
      </c>
      <c r="G89" s="8">
        <v>25</v>
      </c>
      <c r="H89" s="7">
        <f>VLOOKUP(E89,[1]Invoice!$E$4:$H$90,4,FALSE)</f>
        <v>19.55</v>
      </c>
      <c r="I89" s="7">
        <f t="shared" si="2"/>
        <v>25</v>
      </c>
      <c r="J89" s="7">
        <v>22</v>
      </c>
      <c r="K89" s="7">
        <f t="shared" si="3"/>
        <v>535.75</v>
      </c>
    </row>
    <row r="90" spans="1:14">
      <c r="A90" s="4">
        <v>87</v>
      </c>
      <c r="B90" s="8" t="s">
        <v>3</v>
      </c>
      <c r="C90" s="8" t="s">
        <v>147</v>
      </c>
      <c r="D90" s="9" t="s">
        <v>211</v>
      </c>
      <c r="E90" s="4" t="s">
        <v>208</v>
      </c>
      <c r="F90" s="4" t="s">
        <v>44</v>
      </c>
      <c r="G90" s="8">
        <v>22</v>
      </c>
      <c r="H90" s="7">
        <f>VLOOKUP(E90,[1]Invoice!$E$4:$H$90,4,FALSE)</f>
        <v>19.55</v>
      </c>
      <c r="I90" s="7">
        <f t="shared" si="2"/>
        <v>22</v>
      </c>
      <c r="J90" s="7">
        <v>22</v>
      </c>
      <c r="K90" s="7">
        <f t="shared" si="3"/>
        <v>474.1</v>
      </c>
    </row>
    <row r="91" spans="1:14">
      <c r="A91" s="4">
        <v>88</v>
      </c>
      <c r="B91" s="8" t="s">
        <v>3</v>
      </c>
      <c r="C91" s="8" t="s">
        <v>151</v>
      </c>
      <c r="D91" s="9" t="s">
        <v>211</v>
      </c>
      <c r="E91" s="4" t="s">
        <v>206</v>
      </c>
      <c r="F91" s="4" t="s">
        <v>48</v>
      </c>
      <c r="G91" s="8">
        <v>3</v>
      </c>
      <c r="H91" s="7">
        <f>VLOOKUP(E91,[1]Invoice!$E$4:$H$90,4,FALSE)</f>
        <v>19.55</v>
      </c>
      <c r="I91" s="7">
        <f t="shared" si="2"/>
        <v>3</v>
      </c>
      <c r="J91" s="7">
        <v>22</v>
      </c>
      <c r="K91" s="7">
        <f t="shared" si="3"/>
        <v>83.65</v>
      </c>
    </row>
    <row r="92" spans="1:14">
      <c r="A92" s="4">
        <v>89</v>
      </c>
      <c r="B92" s="8" t="s">
        <v>3</v>
      </c>
      <c r="C92" s="8" t="s">
        <v>118</v>
      </c>
      <c r="D92" s="9" t="s">
        <v>211</v>
      </c>
      <c r="E92" s="4" t="s">
        <v>207</v>
      </c>
      <c r="F92" s="4" t="s">
        <v>4</v>
      </c>
      <c r="G92" s="8">
        <v>9</v>
      </c>
      <c r="H92" s="7">
        <v>47.15</v>
      </c>
      <c r="I92" s="7">
        <f t="shared" si="2"/>
        <v>9</v>
      </c>
      <c r="J92" s="7">
        <v>22</v>
      </c>
      <c r="K92" s="7">
        <f t="shared" si="3"/>
        <v>455.34999999999997</v>
      </c>
    </row>
    <row r="93" spans="1:14" s="3" customFormat="1">
      <c r="A93" s="12" t="s">
        <v>223</v>
      </c>
      <c r="B93" s="13"/>
      <c r="C93" s="13"/>
      <c r="D93" s="13"/>
      <c r="E93" s="13"/>
      <c r="F93" s="13"/>
      <c r="G93" s="13"/>
      <c r="H93" s="14"/>
      <c r="I93" s="14"/>
      <c r="J93" s="15"/>
      <c r="K93" s="6">
        <f>ROUND(SUM(K4:K92),0)</f>
        <v>19863</v>
      </c>
    </row>
    <row r="94" spans="1:14" s="3" customFormat="1" ht="30" customHeight="1">
      <c r="A94" s="16" t="s">
        <v>115</v>
      </c>
      <c r="B94" s="16"/>
      <c r="C94" s="16"/>
      <c r="D94" s="16"/>
      <c r="E94" s="16"/>
      <c r="F94" s="16"/>
      <c r="G94" s="16"/>
      <c r="H94" s="17"/>
      <c r="I94" s="17"/>
      <c r="J94" s="17"/>
      <c r="K94" s="17"/>
    </row>
    <row r="95" spans="1:14" s="3" customFormat="1" ht="30" customHeight="1">
      <c r="A95" s="16" t="s">
        <v>116</v>
      </c>
      <c r="B95" s="16"/>
      <c r="C95" s="16"/>
      <c r="D95" s="16"/>
      <c r="E95" s="16"/>
      <c r="F95" s="16"/>
      <c r="G95" s="16"/>
      <c r="H95" s="17"/>
      <c r="I95" s="17"/>
      <c r="J95" s="17"/>
      <c r="K95" s="17"/>
    </row>
  </sheetData>
  <mergeCells count="7">
    <mergeCell ref="A93:J93"/>
    <mergeCell ref="A94:K94"/>
    <mergeCell ref="A95:K95"/>
    <mergeCell ref="A2:G2"/>
    <mergeCell ref="H1:K1"/>
    <mergeCell ref="H2:K2"/>
    <mergeCell ref="A1:G1"/>
  </mergeCells>
  <conditionalFormatting sqref="C3:C1048576">
    <cfRule type="duplicateValues" dxfId="1" priority="2"/>
  </conditionalFormatting>
  <conditionalFormatting sqref="C4:C92">
    <cfRule type="duplicateValues" dxfId="0" priority="1"/>
  </conditionalFormatting>
  <pageMargins left="0.49" right="0.21" top="0.74803149606299213" bottom="0.68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2024-06-18T10:59:58Z</cp:lastPrinted>
  <dcterms:created xsi:type="dcterms:W3CDTF">2024-06-05T10:43:35Z</dcterms:created>
  <dcterms:modified xsi:type="dcterms:W3CDTF">2024-06-18T11:14:07Z</dcterms:modified>
</cp:coreProperties>
</file>