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4"/>
  <c r="K4" s="1"/>
  <c r="K67" l="1"/>
</calcChain>
</file>

<file path=xl/sharedStrings.xml><?xml version="1.0" encoding="utf-8"?>
<sst xmlns="http://schemas.openxmlformats.org/spreadsheetml/2006/main" count="332" uniqueCount="165">
  <si>
    <t>02/6/2025</t>
  </si>
  <si>
    <t>7053005184</t>
  </si>
  <si>
    <t>7053004610</t>
  </si>
  <si>
    <t>7053004612</t>
  </si>
  <si>
    <t>7053004661</t>
  </si>
  <si>
    <t>7053004824</t>
  </si>
  <si>
    <t>7053005196</t>
  </si>
  <si>
    <t>7053004615</t>
  </si>
  <si>
    <t>7053004815/4826</t>
  </si>
  <si>
    <t>7053004664</t>
  </si>
  <si>
    <t>7053004820/4823</t>
  </si>
  <si>
    <t>7053004547/4548</t>
  </si>
  <si>
    <t>7053004628</t>
  </si>
  <si>
    <t>7053004627</t>
  </si>
  <si>
    <t>7053005193</t>
  </si>
  <si>
    <t>7053005245</t>
  </si>
  <si>
    <t>7053004819</t>
  </si>
  <si>
    <t>7053005200</t>
  </si>
  <si>
    <t>7053004811</t>
  </si>
  <si>
    <t>7053004816/4817/4821</t>
  </si>
  <si>
    <t>7053004825</t>
  </si>
  <si>
    <t>7053004812/4813/4814/4818</t>
  </si>
  <si>
    <t>7053004809/4810/4822</t>
  </si>
  <si>
    <t>7053004549/4550/4551</t>
  </si>
  <si>
    <t>7053004636</t>
  </si>
  <si>
    <t>05/6/2025</t>
  </si>
  <si>
    <t>7053005264/5265/5266/5267</t>
  </si>
  <si>
    <t>06/6/2025</t>
  </si>
  <si>
    <t>7053005347</t>
  </si>
  <si>
    <t>7053005344/5345/5346</t>
  </si>
  <si>
    <t>7053005348/5349</t>
  </si>
  <si>
    <t>09/6/2025</t>
  </si>
  <si>
    <t>7053005448/5449</t>
  </si>
  <si>
    <t>10/6/2025</t>
  </si>
  <si>
    <t>7053005457/5458/5459/5460</t>
  </si>
  <si>
    <t>7053005461/5462</t>
  </si>
  <si>
    <t>7053005488/5489/5490</t>
  </si>
  <si>
    <t>12/6/2025</t>
  </si>
  <si>
    <t>7053005514/5515</t>
  </si>
  <si>
    <t>7053005563</t>
  </si>
  <si>
    <t>7053005630</t>
  </si>
  <si>
    <t>7053005634/5635</t>
  </si>
  <si>
    <t>7053005631/5632/5633</t>
  </si>
  <si>
    <t>7053005622/5623</t>
  </si>
  <si>
    <t>13/6/2025</t>
  </si>
  <si>
    <t>7053005741/42/43</t>
  </si>
  <si>
    <t>7053005730</t>
  </si>
  <si>
    <t>7053005744/5745</t>
  </si>
  <si>
    <t>16/6/2025</t>
  </si>
  <si>
    <t>7053005771/772/773</t>
  </si>
  <si>
    <t>18/6/2025</t>
  </si>
  <si>
    <t>17/6/2025</t>
  </si>
  <si>
    <t>7053005819/5820</t>
  </si>
  <si>
    <t>7053005919/5920</t>
  </si>
  <si>
    <t>7053005910/5911</t>
  </si>
  <si>
    <t>7053005944</t>
  </si>
  <si>
    <t>7053005943</t>
  </si>
  <si>
    <t>7053005953</t>
  </si>
  <si>
    <t>19/6/2025</t>
  </si>
  <si>
    <t>7053006015/6016/6018/6019</t>
  </si>
  <si>
    <t>7053006034/6035</t>
  </si>
  <si>
    <t>20/6/2025</t>
  </si>
  <si>
    <t>7053006101/6102</t>
  </si>
  <si>
    <t>7053006096/6097/6098</t>
  </si>
  <si>
    <t>7053006119/6120/6121</t>
  </si>
  <si>
    <t>21/6/2025</t>
  </si>
  <si>
    <t>7053006158/6159/6160</t>
  </si>
  <si>
    <t>7053006199/6200/6201</t>
  </si>
  <si>
    <t>23/6/2025</t>
  </si>
  <si>
    <t>7053006239</t>
  </si>
  <si>
    <t>25/6/2025</t>
  </si>
  <si>
    <t>7053006420/6421</t>
  </si>
  <si>
    <t>7053006417/6418/6419</t>
  </si>
  <si>
    <t>7053006416</t>
  </si>
  <si>
    <t>26/6/2025</t>
  </si>
  <si>
    <t>7053006563/6564/6567/6568/6569</t>
  </si>
  <si>
    <t>28/6/2025</t>
  </si>
  <si>
    <t>652</t>
  </si>
  <si>
    <t>29/6/2025</t>
  </si>
  <si>
    <t>803</t>
  </si>
  <si>
    <t>6808</t>
  </si>
  <si>
    <t>SL</t>
  </si>
  <si>
    <t>DATE</t>
  </si>
  <si>
    <t>LR NO</t>
  </si>
  <si>
    <t>INV NO</t>
  </si>
  <si>
    <t>FROM</t>
  </si>
  <si>
    <t>TO</t>
  </si>
  <si>
    <t>CASE</t>
  </si>
  <si>
    <t>CH/01068</t>
  </si>
  <si>
    <t>CH/01069</t>
  </si>
  <si>
    <t>CH/01070</t>
  </si>
  <si>
    <t>CH/01071</t>
  </si>
  <si>
    <t>CH/01072</t>
  </si>
  <si>
    <t>CH/01073</t>
  </si>
  <si>
    <t>CH/01074</t>
  </si>
  <si>
    <t>CH/01075</t>
  </si>
  <si>
    <t>CH/01076</t>
  </si>
  <si>
    <t>CH/01077</t>
  </si>
  <si>
    <t>CH/01078</t>
  </si>
  <si>
    <t>CH/01079</t>
  </si>
  <si>
    <t>CH/01080</t>
  </si>
  <si>
    <t>CH/01081</t>
  </si>
  <si>
    <t>CH/01082</t>
  </si>
  <si>
    <t>CH/01083</t>
  </si>
  <si>
    <t>CH/01084</t>
  </si>
  <si>
    <t>CH/01085</t>
  </si>
  <si>
    <t>CH/01086</t>
  </si>
  <si>
    <t>CH/01087</t>
  </si>
  <si>
    <t>CH/01088</t>
  </si>
  <si>
    <t>CH/01089</t>
  </si>
  <si>
    <t>CH/01090</t>
  </si>
  <si>
    <t>CH/01095</t>
  </si>
  <si>
    <t>CH/01137</t>
  </si>
  <si>
    <t>CH/01149</t>
  </si>
  <si>
    <t>CH/01150</t>
  </si>
  <si>
    <t>CH/01151</t>
  </si>
  <si>
    <t>CH/01190</t>
  </si>
  <si>
    <t>CH/01196</t>
  </si>
  <si>
    <t>CH/01197</t>
  </si>
  <si>
    <t>CH/01212</t>
  </si>
  <si>
    <t>CH/01228</t>
  </si>
  <si>
    <t>CH/01229</t>
  </si>
  <si>
    <t>CH/01232</t>
  </si>
  <si>
    <t>CH/01233</t>
  </si>
  <si>
    <t>CH/01234</t>
  </si>
  <si>
    <t>CH/01235</t>
  </si>
  <si>
    <t>CH/01260</t>
  </si>
  <si>
    <t>CH/01261</t>
  </si>
  <si>
    <t>CH/01262</t>
  </si>
  <si>
    <t>CH/01285</t>
  </si>
  <si>
    <t>CH/01290</t>
  </si>
  <si>
    <t>CH/01291</t>
  </si>
  <si>
    <t>CH/01308</t>
  </si>
  <si>
    <t>CH/01309</t>
  </si>
  <si>
    <t>CH/01310</t>
  </si>
  <si>
    <t>CH/01311</t>
  </si>
  <si>
    <t>CH/01346</t>
  </si>
  <si>
    <t>CH/01356</t>
  </si>
  <si>
    <t>CH/01366</t>
  </si>
  <si>
    <t>CH/01367</t>
  </si>
  <si>
    <t>CH/01368</t>
  </si>
  <si>
    <t>CH/01391</t>
  </si>
  <si>
    <t>CH/01394</t>
  </si>
  <si>
    <t>CH/01401</t>
  </si>
  <si>
    <t>CH/01435</t>
  </si>
  <si>
    <t>CH/01436</t>
  </si>
  <si>
    <t>CH/01437</t>
  </si>
  <si>
    <t>CH/01477</t>
  </si>
  <si>
    <t>CH/01487</t>
  </si>
  <si>
    <t>CH/01511</t>
  </si>
  <si>
    <t>CH/01512</t>
  </si>
  <si>
    <t>BARIPADA</t>
  </si>
  <si>
    <t>BALASORE</t>
  </si>
  <si>
    <t>MALKANGIRI</t>
  </si>
  <si>
    <t>CTC</t>
  </si>
  <si>
    <t>RATE</t>
  </si>
  <si>
    <t>HAM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</si>
  <si>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</si>
  <si>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</si>
  <si>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</si>
  <si>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</si>
  <si>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FOURTEEN THOUSAND EIGHT HUNDRED TWENTY NINE ONLY)</t>
  </si>
  <si>
    <t>Kindly, verify &amp; confirm within 7 days, else GST will be filed by 20th JULY, 2025. 
GST to be paid by Consignor under Reverse Charge Mechanism(RCM) as per GST.</t>
  </si>
  <si>
    <t>Bill Date: 30/06/2025
Bill NO : 1090
Total Amount: 14829.00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</si>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</sst>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/>
    <xf numFmtId="0" fontId="1" fillId="0" borderId="0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95250</xdr:rowOff>
    </xdr:from>
    <xdr:to>
      <xdr:col>6</xdr:col>
      <xdr:colOff>114300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95250"/>
          <a:ext cx="4086226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MAY\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7</v>
          </cell>
          <cell r="H4">
            <v>19.55</v>
          </cell>
        </row>
        <row r="5">
          <cell r="F5" t="str">
            <v>BARIPADA</v>
          </cell>
          <cell r="G5">
            <v>4</v>
          </cell>
          <cell r="H5">
            <v>19.55</v>
          </cell>
        </row>
        <row r="6">
          <cell r="F6" t="str">
            <v>BALASORE</v>
          </cell>
          <cell r="G6">
            <v>22</v>
          </cell>
          <cell r="H6">
            <v>19.55</v>
          </cell>
        </row>
        <row r="7">
          <cell r="F7" t="str">
            <v>BARIPADA</v>
          </cell>
          <cell r="G7">
            <v>64</v>
          </cell>
          <cell r="H7">
            <v>19.55</v>
          </cell>
        </row>
        <row r="8">
          <cell r="F8" t="str">
            <v>BALASORE</v>
          </cell>
          <cell r="G8">
            <v>1</v>
          </cell>
          <cell r="H8">
            <v>19.55</v>
          </cell>
        </row>
        <row r="9">
          <cell r="F9" t="str">
            <v>BALASORE</v>
          </cell>
          <cell r="G9">
            <v>14</v>
          </cell>
          <cell r="H9">
            <v>19.55</v>
          </cell>
        </row>
        <row r="10">
          <cell r="F10" t="str">
            <v>BARIPADA</v>
          </cell>
          <cell r="G10">
            <v>19</v>
          </cell>
          <cell r="H10">
            <v>19.55</v>
          </cell>
        </row>
        <row r="11">
          <cell r="F11" t="str">
            <v>BARIPADA</v>
          </cell>
          <cell r="G11">
            <v>30</v>
          </cell>
          <cell r="H11">
            <v>19.55</v>
          </cell>
        </row>
        <row r="12">
          <cell r="F12" t="str">
            <v>BALASORE</v>
          </cell>
          <cell r="G12">
            <v>11</v>
          </cell>
          <cell r="H12">
            <v>19.55</v>
          </cell>
        </row>
        <row r="13">
          <cell r="F13" t="str">
            <v>BARIPADA</v>
          </cell>
          <cell r="G13">
            <v>12</v>
          </cell>
          <cell r="H13">
            <v>19.55</v>
          </cell>
        </row>
        <row r="14">
          <cell r="F14" t="str">
            <v>BALASORE</v>
          </cell>
          <cell r="G14">
            <v>4</v>
          </cell>
          <cell r="H14">
            <v>19.55</v>
          </cell>
        </row>
        <row r="15">
          <cell r="F15" t="str">
            <v>BALASORE</v>
          </cell>
          <cell r="G15">
            <v>11</v>
          </cell>
          <cell r="H15">
            <v>19.55</v>
          </cell>
        </row>
        <row r="16">
          <cell r="F16" t="str">
            <v>BARIPADA</v>
          </cell>
          <cell r="G16">
            <v>5</v>
          </cell>
          <cell r="H16">
            <v>19.55</v>
          </cell>
        </row>
        <row r="17">
          <cell r="F17" t="str">
            <v>BALASORE</v>
          </cell>
          <cell r="G17">
            <v>8</v>
          </cell>
          <cell r="H17">
            <v>19.55</v>
          </cell>
        </row>
        <row r="18">
          <cell r="F18" t="str">
            <v>BARIPADA</v>
          </cell>
          <cell r="G18">
            <v>1</v>
          </cell>
          <cell r="H18">
            <v>19.55</v>
          </cell>
        </row>
        <row r="19">
          <cell r="F19" t="str">
            <v>BARIPADA</v>
          </cell>
          <cell r="G19">
            <v>21</v>
          </cell>
          <cell r="H19">
            <v>19.55</v>
          </cell>
        </row>
        <row r="20">
          <cell r="F20" t="str">
            <v>BARIPADA</v>
          </cell>
          <cell r="G20">
            <v>3</v>
          </cell>
          <cell r="H20">
            <v>19.55</v>
          </cell>
        </row>
        <row r="21">
          <cell r="F21" t="str">
            <v>BARIPADA</v>
          </cell>
          <cell r="G21">
            <v>14</v>
          </cell>
          <cell r="H21">
            <v>19.55</v>
          </cell>
        </row>
        <row r="22">
          <cell r="F22" t="str">
            <v>BALASORE</v>
          </cell>
          <cell r="G22">
            <v>15</v>
          </cell>
          <cell r="H22">
            <v>19.55</v>
          </cell>
        </row>
        <row r="23">
          <cell r="F23" t="str">
            <v>BALASORE</v>
          </cell>
          <cell r="G23">
            <v>17</v>
          </cell>
          <cell r="H23">
            <v>19.55</v>
          </cell>
        </row>
        <row r="24">
          <cell r="F24" t="str">
            <v>BARIPADA</v>
          </cell>
          <cell r="G24">
            <v>8</v>
          </cell>
          <cell r="H24">
            <v>19.55</v>
          </cell>
        </row>
        <row r="25">
          <cell r="F25" t="str">
            <v>BARIPADA</v>
          </cell>
          <cell r="G25">
            <v>18</v>
          </cell>
          <cell r="H25">
            <v>19.55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BARIPADA</v>
          </cell>
          <cell r="G27">
            <v>1</v>
          </cell>
          <cell r="H27">
            <v>19.55</v>
          </cell>
        </row>
        <row r="28">
          <cell r="F28" t="str">
            <v>BARIPADA</v>
          </cell>
          <cell r="G28">
            <v>1</v>
          </cell>
          <cell r="H28">
            <v>19.55</v>
          </cell>
        </row>
        <row r="29">
          <cell r="F29" t="str">
            <v>BALASORE</v>
          </cell>
          <cell r="G29">
            <v>4</v>
          </cell>
          <cell r="H29">
            <v>19.55</v>
          </cell>
        </row>
        <row r="30">
          <cell r="F30" t="str">
            <v>BARIPADA</v>
          </cell>
          <cell r="G30">
            <v>37</v>
          </cell>
          <cell r="H30">
            <v>19.55</v>
          </cell>
        </row>
        <row r="31">
          <cell r="F31" t="str">
            <v>BARIPADA</v>
          </cell>
          <cell r="G31">
            <v>7</v>
          </cell>
          <cell r="H31">
            <v>19.55</v>
          </cell>
        </row>
        <row r="32">
          <cell r="F32" t="str">
            <v>BALASORE</v>
          </cell>
          <cell r="G32">
            <v>38</v>
          </cell>
          <cell r="H32">
            <v>19.55</v>
          </cell>
        </row>
        <row r="33">
          <cell r="F33" t="str">
            <v>BALASORE</v>
          </cell>
          <cell r="G33">
            <v>8</v>
          </cell>
          <cell r="H33">
            <v>19.55</v>
          </cell>
        </row>
        <row r="34">
          <cell r="F34" t="str">
            <v>BALASORE</v>
          </cell>
          <cell r="G34">
            <v>5</v>
          </cell>
          <cell r="H34">
            <v>19.55</v>
          </cell>
        </row>
        <row r="35">
          <cell r="F35" t="str">
            <v>BALASORE</v>
          </cell>
          <cell r="G35">
            <v>1</v>
          </cell>
          <cell r="H35">
            <v>19.55</v>
          </cell>
        </row>
        <row r="36">
          <cell r="F36" t="str">
            <v>BARIPADA</v>
          </cell>
          <cell r="G36">
            <v>1</v>
          </cell>
          <cell r="H36">
            <v>19.55</v>
          </cell>
        </row>
        <row r="37">
          <cell r="F37" t="str">
            <v>BARIPADA</v>
          </cell>
          <cell r="G37">
            <v>1</v>
          </cell>
          <cell r="H37">
            <v>19.55</v>
          </cell>
        </row>
        <row r="38">
          <cell r="F38" t="str">
            <v>BARIPADA</v>
          </cell>
          <cell r="G38">
            <v>1</v>
          </cell>
          <cell r="H38">
            <v>19.55</v>
          </cell>
        </row>
        <row r="39">
          <cell r="F39" t="str">
            <v>BALASORE</v>
          </cell>
          <cell r="G39">
            <v>1</v>
          </cell>
          <cell r="H39">
            <v>19.55</v>
          </cell>
        </row>
        <row r="40">
          <cell r="F40" t="str">
            <v>BALASORE</v>
          </cell>
          <cell r="G40">
            <v>1</v>
          </cell>
          <cell r="H40">
            <v>19.55</v>
          </cell>
        </row>
        <row r="41">
          <cell r="F41" t="str">
            <v>BALASORE</v>
          </cell>
          <cell r="G41">
            <v>1</v>
          </cell>
          <cell r="H41">
            <v>19.55</v>
          </cell>
        </row>
        <row r="42">
          <cell r="F42" t="str">
            <v>MALKANGIRI</v>
          </cell>
          <cell r="G42">
            <v>1</v>
          </cell>
          <cell r="H42">
            <v>63.25</v>
          </cell>
        </row>
        <row r="43">
          <cell r="F43" t="str">
            <v>BALASORE</v>
          </cell>
          <cell r="G43">
            <v>1</v>
          </cell>
          <cell r="H43">
            <v>19.55</v>
          </cell>
        </row>
        <row r="44">
          <cell r="F44" t="str">
            <v>BARIPADA</v>
          </cell>
          <cell r="G44">
            <v>18</v>
          </cell>
          <cell r="H44">
            <v>19.55</v>
          </cell>
        </row>
        <row r="45">
          <cell r="F45" t="str">
            <v>BARIPADA</v>
          </cell>
          <cell r="G45">
            <v>9</v>
          </cell>
          <cell r="H45">
            <v>19.55</v>
          </cell>
        </row>
        <row r="46">
          <cell r="F46" t="str">
            <v>BARIPADA</v>
          </cell>
          <cell r="G46">
            <v>10</v>
          </cell>
          <cell r="H46">
            <v>19.55</v>
          </cell>
        </row>
        <row r="47">
          <cell r="F47" t="str">
            <v>BARIPADA</v>
          </cell>
          <cell r="G47">
            <v>35</v>
          </cell>
          <cell r="H47">
            <v>19.55</v>
          </cell>
        </row>
        <row r="48">
          <cell r="F48" t="str">
            <v>BALASORE</v>
          </cell>
          <cell r="G48">
            <v>7</v>
          </cell>
          <cell r="H48">
            <v>19.55</v>
          </cell>
        </row>
        <row r="49">
          <cell r="F49" t="str">
            <v>BARIPADA</v>
          </cell>
          <cell r="G49">
            <v>3</v>
          </cell>
          <cell r="H49">
            <v>19.55</v>
          </cell>
        </row>
        <row r="50">
          <cell r="F50" t="str">
            <v>BALASORE</v>
          </cell>
          <cell r="G50">
            <v>8</v>
          </cell>
          <cell r="H50">
            <v>19.55</v>
          </cell>
        </row>
        <row r="51">
          <cell r="F51" t="str">
            <v>BALASORE</v>
          </cell>
          <cell r="G51">
            <v>1</v>
          </cell>
          <cell r="H51">
            <v>19.55</v>
          </cell>
        </row>
        <row r="52">
          <cell r="F52" t="str">
            <v>BALASORE</v>
          </cell>
          <cell r="G52">
            <v>6</v>
          </cell>
          <cell r="H52">
            <v>19.55</v>
          </cell>
        </row>
        <row r="53">
          <cell r="F53" t="str">
            <v>BARIPADA</v>
          </cell>
          <cell r="G53">
            <v>18</v>
          </cell>
          <cell r="H53">
            <v>19.55</v>
          </cell>
        </row>
        <row r="54">
          <cell r="F54" t="str">
            <v>BARIPADA</v>
          </cell>
          <cell r="G54">
            <v>23</v>
          </cell>
          <cell r="H54">
            <v>19.55</v>
          </cell>
        </row>
        <row r="55">
          <cell r="F55" t="str">
            <v>BALASORE</v>
          </cell>
          <cell r="G55">
            <v>39</v>
          </cell>
          <cell r="H55">
            <v>19.55</v>
          </cell>
        </row>
        <row r="56">
          <cell r="F56" t="str">
            <v>BALASORE</v>
          </cell>
          <cell r="G56">
            <v>1</v>
          </cell>
          <cell r="H56">
            <v>19.55</v>
          </cell>
        </row>
        <row r="57">
          <cell r="F57" t="str">
            <v>BALASORE</v>
          </cell>
          <cell r="G57">
            <v>14</v>
          </cell>
          <cell r="H57">
            <v>19.55</v>
          </cell>
        </row>
        <row r="58">
          <cell r="F58" t="str">
            <v>BARIPADA</v>
          </cell>
          <cell r="G58">
            <v>12</v>
          </cell>
          <cell r="H58">
            <v>19.55</v>
          </cell>
        </row>
        <row r="59">
          <cell r="F59" t="str">
            <v>BALASORE</v>
          </cell>
          <cell r="G59">
            <v>16</v>
          </cell>
          <cell r="H59">
            <v>19.55</v>
          </cell>
        </row>
        <row r="60">
          <cell r="F60" t="str">
            <v>BARIPADA</v>
          </cell>
          <cell r="G60">
            <v>17</v>
          </cell>
          <cell r="H60">
            <v>19.55</v>
          </cell>
        </row>
        <row r="61">
          <cell r="F61" t="str">
            <v>BARIPADA</v>
          </cell>
          <cell r="G61">
            <v>47</v>
          </cell>
          <cell r="H61">
            <v>19.55</v>
          </cell>
        </row>
        <row r="62">
          <cell r="F62" t="str">
            <v>BARIPADA</v>
          </cell>
          <cell r="G62">
            <v>1</v>
          </cell>
          <cell r="H62">
            <v>19.55</v>
          </cell>
        </row>
        <row r="63">
          <cell r="F63" t="str">
            <v>BARIPADA</v>
          </cell>
          <cell r="G63">
            <v>4</v>
          </cell>
          <cell r="H63">
            <v>19.55</v>
          </cell>
        </row>
        <row r="64">
          <cell r="F64" t="str">
            <v>BARIPADA</v>
          </cell>
          <cell r="G64">
            <v>4</v>
          </cell>
          <cell r="H64">
            <v>19.55</v>
          </cell>
        </row>
        <row r="65">
          <cell r="F65" t="str">
            <v>BALASORE</v>
          </cell>
          <cell r="G65">
            <v>11</v>
          </cell>
          <cell r="H65">
            <v>19.55</v>
          </cell>
        </row>
        <row r="66">
          <cell r="F66" t="str">
            <v>BALASORE</v>
          </cell>
          <cell r="G66">
            <v>15</v>
          </cell>
          <cell r="H66">
            <v>19.55</v>
          </cell>
        </row>
        <row r="67">
          <cell r="F67" t="str">
            <v>BARIPADA</v>
          </cell>
          <cell r="G67">
            <v>19</v>
          </cell>
          <cell r="H67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6.42578125" style="7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42578125" bestFit="1" customWidth="1"/>
    <col min="11" max="11" width="9.42578125" bestFit="1" customWidth="1"/>
  </cols>
  <sheetData>
    <row r="1" spans="1:11" ht="76.5" customHeight="1">
      <c r="A1" s="14"/>
      <c r="B1" s="15"/>
      <c r="C1" s="15"/>
      <c r="D1" s="15"/>
      <c r="E1" s="15"/>
      <c r="F1" s="15"/>
      <c r="G1" s="16"/>
      <c r="H1" s="17" t="s">
        <v>158</v>
      </c>
      <c r="I1" s="17"/>
      <c r="J1" s="17"/>
      <c r="K1" s="17"/>
    </row>
    <row r="2" spans="1:11" ht="76.5" customHeight="1">
      <c r="A2" s="14" t="s">
        <v>159</v>
      </c>
      <c r="B2" s="15"/>
      <c r="C2" s="15"/>
      <c r="D2" s="15"/>
      <c r="E2" s="15"/>
      <c r="F2" s="15"/>
      <c r="G2" s="16"/>
      <c r="H2" s="17" t="s">
        <v>163</v>
      </c>
      <c r="I2" s="17"/>
      <c r="J2" s="17"/>
      <c r="K2" s="17"/>
    </row>
    <row r="3" spans="1:11" s="1" customFormat="1">
      <c r="A3" s="3" t="s">
        <v>81</v>
      </c>
      <c r="B3" s="3" t="s">
        <v>82</v>
      </c>
      <c r="C3" s="3" t="s">
        <v>83</v>
      </c>
      <c r="D3" s="5" t="s">
        <v>84</v>
      </c>
      <c r="E3" s="3" t="s">
        <v>85</v>
      </c>
      <c r="F3" s="3" t="s">
        <v>86</v>
      </c>
      <c r="G3" s="3" t="s">
        <v>87</v>
      </c>
      <c r="H3" s="4" t="s">
        <v>155</v>
      </c>
      <c r="I3" s="4" t="s">
        <v>156</v>
      </c>
      <c r="J3" s="19" t="s">
        <v>164</v>
      </c>
      <c r="K3" s="4" t="s">
        <v>157</v>
      </c>
    </row>
    <row r="4" spans="1:11">
      <c r="A4" s="2">
        <v>1</v>
      </c>
      <c r="B4" s="2" t="s">
        <v>0</v>
      </c>
      <c r="C4" s="2" t="s">
        <v>88</v>
      </c>
      <c r="D4" s="6" t="s">
        <v>1</v>
      </c>
      <c r="E4" s="2" t="s">
        <v>154</v>
      </c>
      <c r="F4" s="2" t="s">
        <v>151</v>
      </c>
      <c r="G4" s="2">
        <v>1</v>
      </c>
      <c r="H4" s="8">
        <f>VLOOKUP(F4,[1]Consignment!$F$4:$H$67,3,FALSE)</f>
        <v>19.55</v>
      </c>
      <c r="I4" s="8">
        <f>G4*1</f>
        <v>1</v>
      </c>
      <c r="J4" s="8">
        <v>22</v>
      </c>
      <c r="K4" s="8">
        <f>G4*H4+I4+J4</f>
        <v>42.55</v>
      </c>
    </row>
    <row r="5" spans="1:11">
      <c r="A5" s="2">
        <v>2</v>
      </c>
      <c r="B5" s="2" t="s">
        <v>0</v>
      </c>
      <c r="C5" s="2" t="s">
        <v>89</v>
      </c>
      <c r="D5" s="6" t="s">
        <v>2</v>
      </c>
      <c r="E5" s="2" t="s">
        <v>154</v>
      </c>
      <c r="F5" s="2" t="s">
        <v>151</v>
      </c>
      <c r="G5" s="2">
        <v>1</v>
      </c>
      <c r="H5" s="8">
        <f>VLOOKUP(F5,[1]Consignment!$F$4:$H$67,3,FALSE)</f>
        <v>19.55</v>
      </c>
      <c r="I5" s="8">
        <f t="shared" ref="I5:I66" si="0">G5*1</f>
        <v>1</v>
      </c>
      <c r="J5" s="8">
        <v>22</v>
      </c>
      <c r="K5" s="8">
        <f t="shared" ref="K5:K65" si="1">G5*H5+I5+J5</f>
        <v>42.55</v>
      </c>
    </row>
    <row r="6" spans="1:11">
      <c r="A6" s="2">
        <v>3</v>
      </c>
      <c r="B6" s="2" t="s">
        <v>0</v>
      </c>
      <c r="C6" s="2" t="s">
        <v>90</v>
      </c>
      <c r="D6" s="6" t="s">
        <v>3</v>
      </c>
      <c r="E6" s="2" t="s">
        <v>154</v>
      </c>
      <c r="F6" s="2" t="s">
        <v>151</v>
      </c>
      <c r="G6" s="2">
        <v>1</v>
      </c>
      <c r="H6" s="8">
        <f>VLOOKUP(F6,[1]Consignment!$F$4:$H$67,3,FALSE)</f>
        <v>19.55</v>
      </c>
      <c r="I6" s="8">
        <f t="shared" si="0"/>
        <v>1</v>
      </c>
      <c r="J6" s="8">
        <v>22</v>
      </c>
      <c r="K6" s="8">
        <f t="shared" si="1"/>
        <v>42.55</v>
      </c>
    </row>
    <row r="7" spans="1:11">
      <c r="A7" s="2">
        <v>4</v>
      </c>
      <c r="B7" s="2" t="s">
        <v>0</v>
      </c>
      <c r="C7" s="2" t="s">
        <v>91</v>
      </c>
      <c r="D7" s="6" t="s">
        <v>4</v>
      </c>
      <c r="E7" s="2" t="s">
        <v>154</v>
      </c>
      <c r="F7" s="2" t="s">
        <v>151</v>
      </c>
      <c r="G7" s="2">
        <v>1</v>
      </c>
      <c r="H7" s="8">
        <f>VLOOKUP(F7,[1]Consignment!$F$4:$H$67,3,FALSE)</f>
        <v>19.55</v>
      </c>
      <c r="I7" s="8">
        <f t="shared" si="0"/>
        <v>1</v>
      </c>
      <c r="J7" s="8">
        <v>22</v>
      </c>
      <c r="K7" s="8">
        <f t="shared" si="1"/>
        <v>42.55</v>
      </c>
    </row>
    <row r="8" spans="1:11">
      <c r="A8" s="2">
        <v>5</v>
      </c>
      <c r="B8" s="2" t="s">
        <v>0</v>
      </c>
      <c r="C8" s="2" t="s">
        <v>92</v>
      </c>
      <c r="D8" s="6" t="s">
        <v>5</v>
      </c>
      <c r="E8" s="2" t="s">
        <v>154</v>
      </c>
      <c r="F8" s="2" t="s">
        <v>151</v>
      </c>
      <c r="G8" s="2">
        <v>1</v>
      </c>
      <c r="H8" s="8">
        <f>VLOOKUP(F8,[1]Consignment!$F$4:$H$67,3,FALSE)</f>
        <v>19.55</v>
      </c>
      <c r="I8" s="8">
        <f t="shared" si="0"/>
        <v>1</v>
      </c>
      <c r="J8" s="8">
        <v>22</v>
      </c>
      <c r="K8" s="8">
        <f t="shared" si="1"/>
        <v>42.55</v>
      </c>
    </row>
    <row r="9" spans="1:11">
      <c r="A9" s="2">
        <v>6</v>
      </c>
      <c r="B9" s="2" t="s">
        <v>0</v>
      </c>
      <c r="C9" s="2" t="s">
        <v>93</v>
      </c>
      <c r="D9" s="6" t="s">
        <v>6</v>
      </c>
      <c r="E9" s="2" t="s">
        <v>154</v>
      </c>
      <c r="F9" s="2" t="s">
        <v>151</v>
      </c>
      <c r="G9" s="2">
        <v>1</v>
      </c>
      <c r="H9" s="8">
        <f>VLOOKUP(F9,[1]Consignment!$F$4:$H$67,3,FALSE)</f>
        <v>19.55</v>
      </c>
      <c r="I9" s="8">
        <f t="shared" si="0"/>
        <v>1</v>
      </c>
      <c r="J9" s="8">
        <v>22</v>
      </c>
      <c r="K9" s="8">
        <f t="shared" si="1"/>
        <v>42.55</v>
      </c>
    </row>
    <row r="10" spans="1:11">
      <c r="A10" s="2">
        <v>7</v>
      </c>
      <c r="B10" s="2" t="s">
        <v>0</v>
      </c>
      <c r="C10" s="2" t="s">
        <v>94</v>
      </c>
      <c r="D10" s="6" t="s">
        <v>7</v>
      </c>
      <c r="E10" s="2" t="s">
        <v>154</v>
      </c>
      <c r="F10" s="2" t="s">
        <v>152</v>
      </c>
      <c r="G10" s="2">
        <v>1</v>
      </c>
      <c r="H10" s="8">
        <f>VLOOKUP(F10,[1]Consignment!$F$4:$H$67,3,FALSE)</f>
        <v>19.55</v>
      </c>
      <c r="I10" s="8">
        <f t="shared" si="0"/>
        <v>1</v>
      </c>
      <c r="J10" s="8">
        <v>22</v>
      </c>
      <c r="K10" s="8">
        <f t="shared" si="1"/>
        <v>42.55</v>
      </c>
    </row>
    <row r="11" spans="1:11">
      <c r="A11" s="2">
        <v>8</v>
      </c>
      <c r="B11" s="2" t="s">
        <v>0</v>
      </c>
      <c r="C11" s="2" t="s">
        <v>95</v>
      </c>
      <c r="D11" s="6" t="s">
        <v>8</v>
      </c>
      <c r="E11" s="2" t="s">
        <v>154</v>
      </c>
      <c r="F11" s="2" t="s">
        <v>152</v>
      </c>
      <c r="G11" s="2">
        <v>1</v>
      </c>
      <c r="H11" s="8">
        <f>VLOOKUP(F11,[1]Consignment!$F$4:$H$67,3,FALSE)</f>
        <v>19.55</v>
      </c>
      <c r="I11" s="8">
        <f t="shared" si="0"/>
        <v>1</v>
      </c>
      <c r="J11" s="8">
        <v>22</v>
      </c>
      <c r="K11" s="8">
        <f t="shared" si="1"/>
        <v>42.55</v>
      </c>
    </row>
    <row r="12" spans="1:11">
      <c r="A12" s="2">
        <v>9</v>
      </c>
      <c r="B12" s="2" t="s">
        <v>0</v>
      </c>
      <c r="C12" s="2" t="s">
        <v>96</v>
      </c>
      <c r="D12" s="6" t="s">
        <v>9</v>
      </c>
      <c r="E12" s="2" t="s">
        <v>154</v>
      </c>
      <c r="F12" s="2" t="s">
        <v>152</v>
      </c>
      <c r="G12" s="2">
        <v>1</v>
      </c>
      <c r="H12" s="8">
        <f>VLOOKUP(F12,[1]Consignment!$F$4:$H$67,3,FALSE)</f>
        <v>19.55</v>
      </c>
      <c r="I12" s="8">
        <f t="shared" si="0"/>
        <v>1</v>
      </c>
      <c r="J12" s="8">
        <v>22</v>
      </c>
      <c r="K12" s="8">
        <f t="shared" si="1"/>
        <v>42.55</v>
      </c>
    </row>
    <row r="13" spans="1:11">
      <c r="A13" s="2">
        <v>10</v>
      </c>
      <c r="B13" s="2" t="s">
        <v>0</v>
      </c>
      <c r="C13" s="2" t="s">
        <v>97</v>
      </c>
      <c r="D13" s="6" t="s">
        <v>10</v>
      </c>
      <c r="E13" s="2" t="s">
        <v>154</v>
      </c>
      <c r="F13" s="2" t="s">
        <v>152</v>
      </c>
      <c r="G13" s="2">
        <v>2</v>
      </c>
      <c r="H13" s="8">
        <f>VLOOKUP(F13,[1]Consignment!$F$4:$H$67,3,FALSE)</f>
        <v>19.55</v>
      </c>
      <c r="I13" s="8">
        <f t="shared" si="0"/>
        <v>2</v>
      </c>
      <c r="J13" s="8">
        <v>22</v>
      </c>
      <c r="K13" s="8">
        <f t="shared" si="1"/>
        <v>63.1</v>
      </c>
    </row>
    <row r="14" spans="1:11">
      <c r="A14" s="2">
        <v>11</v>
      </c>
      <c r="B14" s="2" t="s">
        <v>0</v>
      </c>
      <c r="C14" s="2" t="s">
        <v>98</v>
      </c>
      <c r="D14" s="6" t="s">
        <v>11</v>
      </c>
      <c r="E14" s="2" t="s">
        <v>154</v>
      </c>
      <c r="F14" s="2" t="s">
        <v>152</v>
      </c>
      <c r="G14" s="2">
        <v>2</v>
      </c>
      <c r="H14" s="8">
        <f>VLOOKUP(F14,[1]Consignment!$F$4:$H$67,3,FALSE)</f>
        <v>19.55</v>
      </c>
      <c r="I14" s="8">
        <f t="shared" si="0"/>
        <v>2</v>
      </c>
      <c r="J14" s="8">
        <v>22</v>
      </c>
      <c r="K14" s="8">
        <f t="shared" si="1"/>
        <v>63.1</v>
      </c>
    </row>
    <row r="15" spans="1:11">
      <c r="A15" s="2">
        <v>12</v>
      </c>
      <c r="B15" s="2" t="s">
        <v>0</v>
      </c>
      <c r="C15" s="2" t="s">
        <v>99</v>
      </c>
      <c r="D15" s="6" t="s">
        <v>12</v>
      </c>
      <c r="E15" s="2" t="s">
        <v>154</v>
      </c>
      <c r="F15" s="2" t="s">
        <v>152</v>
      </c>
      <c r="G15" s="2">
        <v>1</v>
      </c>
      <c r="H15" s="8">
        <f>VLOOKUP(F15,[1]Consignment!$F$4:$H$67,3,FALSE)</f>
        <v>19.55</v>
      </c>
      <c r="I15" s="8">
        <f t="shared" si="0"/>
        <v>1</v>
      </c>
      <c r="J15" s="8">
        <v>22</v>
      </c>
      <c r="K15" s="8">
        <f t="shared" si="1"/>
        <v>42.55</v>
      </c>
    </row>
    <row r="16" spans="1:11">
      <c r="A16" s="2">
        <v>13</v>
      </c>
      <c r="B16" s="2" t="s">
        <v>0</v>
      </c>
      <c r="C16" s="2" t="s">
        <v>100</v>
      </c>
      <c r="D16" s="6" t="s">
        <v>13</v>
      </c>
      <c r="E16" s="2" t="s">
        <v>154</v>
      </c>
      <c r="F16" s="2" t="s">
        <v>152</v>
      </c>
      <c r="G16" s="2">
        <v>1</v>
      </c>
      <c r="H16" s="8">
        <f>VLOOKUP(F16,[1]Consignment!$F$4:$H$67,3,FALSE)</f>
        <v>19.55</v>
      </c>
      <c r="I16" s="8">
        <f t="shared" si="0"/>
        <v>1</v>
      </c>
      <c r="J16" s="8">
        <v>22</v>
      </c>
      <c r="K16" s="8">
        <f t="shared" si="1"/>
        <v>42.55</v>
      </c>
    </row>
    <row r="17" spans="1:11">
      <c r="A17" s="2">
        <v>14</v>
      </c>
      <c r="B17" s="2" t="s">
        <v>0</v>
      </c>
      <c r="C17" s="2" t="s">
        <v>101</v>
      </c>
      <c r="D17" s="6" t="s">
        <v>14</v>
      </c>
      <c r="E17" s="2" t="s">
        <v>154</v>
      </c>
      <c r="F17" s="2" t="s">
        <v>152</v>
      </c>
      <c r="G17" s="2">
        <v>1</v>
      </c>
      <c r="H17" s="8">
        <f>VLOOKUP(F17,[1]Consignment!$F$4:$H$67,3,FALSE)</f>
        <v>19.55</v>
      </c>
      <c r="I17" s="8">
        <f t="shared" si="0"/>
        <v>1</v>
      </c>
      <c r="J17" s="8">
        <v>22</v>
      </c>
      <c r="K17" s="8">
        <f t="shared" si="1"/>
        <v>42.55</v>
      </c>
    </row>
    <row r="18" spans="1:11">
      <c r="A18" s="2">
        <v>15</v>
      </c>
      <c r="B18" s="2" t="s">
        <v>0</v>
      </c>
      <c r="C18" s="2" t="s">
        <v>102</v>
      </c>
      <c r="D18" s="6" t="s">
        <v>15</v>
      </c>
      <c r="E18" s="2" t="s">
        <v>154</v>
      </c>
      <c r="F18" s="2" t="s">
        <v>152</v>
      </c>
      <c r="G18" s="2">
        <v>1</v>
      </c>
      <c r="H18" s="8">
        <f>VLOOKUP(F18,[1]Consignment!$F$4:$H$67,3,FALSE)</f>
        <v>19.55</v>
      </c>
      <c r="I18" s="8">
        <f t="shared" si="0"/>
        <v>1</v>
      </c>
      <c r="J18" s="8">
        <v>22</v>
      </c>
      <c r="K18" s="8">
        <f t="shared" si="1"/>
        <v>42.55</v>
      </c>
    </row>
    <row r="19" spans="1:11">
      <c r="A19" s="2">
        <v>16</v>
      </c>
      <c r="B19" s="2" t="s">
        <v>0</v>
      </c>
      <c r="C19" s="2" t="s">
        <v>103</v>
      </c>
      <c r="D19" s="6" t="s">
        <v>16</v>
      </c>
      <c r="E19" s="2" t="s">
        <v>154</v>
      </c>
      <c r="F19" s="2" t="s">
        <v>152</v>
      </c>
      <c r="G19" s="2">
        <v>1</v>
      </c>
      <c r="H19" s="8">
        <f>VLOOKUP(F19,[1]Consignment!$F$4:$H$67,3,FALSE)</f>
        <v>19.55</v>
      </c>
      <c r="I19" s="8">
        <f t="shared" si="0"/>
        <v>1</v>
      </c>
      <c r="J19" s="8">
        <v>22</v>
      </c>
      <c r="K19" s="8">
        <f t="shared" si="1"/>
        <v>42.55</v>
      </c>
    </row>
    <row r="20" spans="1:11">
      <c r="A20" s="2">
        <v>17</v>
      </c>
      <c r="B20" s="2" t="s">
        <v>0</v>
      </c>
      <c r="C20" s="2" t="s">
        <v>104</v>
      </c>
      <c r="D20" s="6" t="s">
        <v>17</v>
      </c>
      <c r="E20" s="2" t="s">
        <v>154</v>
      </c>
      <c r="F20" s="2" t="s">
        <v>152</v>
      </c>
      <c r="G20" s="2">
        <v>1</v>
      </c>
      <c r="H20" s="8">
        <f>VLOOKUP(F20,[1]Consignment!$F$4:$H$67,3,FALSE)</f>
        <v>19.55</v>
      </c>
      <c r="I20" s="8">
        <f t="shared" si="0"/>
        <v>1</v>
      </c>
      <c r="J20" s="8">
        <v>22</v>
      </c>
      <c r="K20" s="8">
        <f t="shared" si="1"/>
        <v>42.55</v>
      </c>
    </row>
    <row r="21" spans="1:11">
      <c r="A21" s="2">
        <v>18</v>
      </c>
      <c r="B21" s="2" t="s">
        <v>0</v>
      </c>
      <c r="C21" s="2" t="s">
        <v>105</v>
      </c>
      <c r="D21" s="6" t="s">
        <v>18</v>
      </c>
      <c r="E21" s="2" t="s">
        <v>154</v>
      </c>
      <c r="F21" s="2" t="s">
        <v>151</v>
      </c>
      <c r="G21" s="2">
        <v>23</v>
      </c>
      <c r="H21" s="8">
        <f>VLOOKUP(F21,[1]Consignment!$F$4:$H$67,3,FALSE)</f>
        <v>19.55</v>
      </c>
      <c r="I21" s="8">
        <f t="shared" si="0"/>
        <v>23</v>
      </c>
      <c r="J21" s="8">
        <v>22</v>
      </c>
      <c r="K21" s="8">
        <f t="shared" si="1"/>
        <v>494.65000000000003</v>
      </c>
    </row>
    <row r="22" spans="1:11" ht="30">
      <c r="A22" s="2">
        <v>19</v>
      </c>
      <c r="B22" s="2" t="s">
        <v>0</v>
      </c>
      <c r="C22" s="2" t="s">
        <v>106</v>
      </c>
      <c r="D22" s="6" t="s">
        <v>19</v>
      </c>
      <c r="E22" s="2" t="s">
        <v>154</v>
      </c>
      <c r="F22" s="2" t="s">
        <v>151</v>
      </c>
      <c r="G22" s="2">
        <v>13</v>
      </c>
      <c r="H22" s="8">
        <f>VLOOKUP(F22,[1]Consignment!$F$4:$H$67,3,FALSE)</f>
        <v>19.55</v>
      </c>
      <c r="I22" s="8">
        <f t="shared" si="0"/>
        <v>13</v>
      </c>
      <c r="J22" s="8">
        <v>22</v>
      </c>
      <c r="K22" s="8">
        <f t="shared" si="1"/>
        <v>289.14999999999998</v>
      </c>
    </row>
    <row r="23" spans="1:11">
      <c r="A23" s="2">
        <v>20</v>
      </c>
      <c r="B23" s="2" t="s">
        <v>0</v>
      </c>
      <c r="C23" s="2" t="s">
        <v>107</v>
      </c>
      <c r="D23" s="6" t="s">
        <v>20</v>
      </c>
      <c r="E23" s="2" t="s">
        <v>154</v>
      </c>
      <c r="F23" s="2" t="s">
        <v>153</v>
      </c>
      <c r="G23" s="2">
        <v>1</v>
      </c>
      <c r="H23" s="8">
        <f>VLOOKUP(F23,[1]Consignment!$F$4:$H$67,3,FALSE)</f>
        <v>63.25</v>
      </c>
      <c r="I23" s="8">
        <f t="shared" si="0"/>
        <v>1</v>
      </c>
      <c r="J23" s="8">
        <v>22</v>
      </c>
      <c r="K23" s="8">
        <f t="shared" si="1"/>
        <v>86.25</v>
      </c>
    </row>
    <row r="24" spans="1:11" ht="30">
      <c r="A24" s="2">
        <v>21</v>
      </c>
      <c r="B24" s="2" t="s">
        <v>0</v>
      </c>
      <c r="C24" s="2" t="s">
        <v>108</v>
      </c>
      <c r="D24" s="6" t="s">
        <v>21</v>
      </c>
      <c r="E24" s="2" t="s">
        <v>154</v>
      </c>
      <c r="F24" s="2" t="s">
        <v>152</v>
      </c>
      <c r="G24" s="2">
        <v>5</v>
      </c>
      <c r="H24" s="8">
        <f>VLOOKUP(F24,[1]Consignment!$F$4:$H$67,3,FALSE)</f>
        <v>19.55</v>
      </c>
      <c r="I24" s="8">
        <f t="shared" si="0"/>
        <v>5</v>
      </c>
      <c r="J24" s="8">
        <v>22</v>
      </c>
      <c r="K24" s="8">
        <f t="shared" si="1"/>
        <v>124.75</v>
      </c>
    </row>
    <row r="25" spans="1:11" ht="30">
      <c r="A25" s="2">
        <v>22</v>
      </c>
      <c r="B25" s="2" t="s">
        <v>0</v>
      </c>
      <c r="C25" s="2" t="s">
        <v>109</v>
      </c>
      <c r="D25" s="6" t="s">
        <v>22</v>
      </c>
      <c r="E25" s="2" t="s">
        <v>154</v>
      </c>
      <c r="F25" s="2" t="s">
        <v>151</v>
      </c>
      <c r="G25" s="2">
        <v>7</v>
      </c>
      <c r="H25" s="8">
        <f>VLOOKUP(F25,[1]Consignment!$F$4:$H$67,3,FALSE)</f>
        <v>19.55</v>
      </c>
      <c r="I25" s="8">
        <f t="shared" si="0"/>
        <v>7</v>
      </c>
      <c r="J25" s="8">
        <v>22</v>
      </c>
      <c r="K25" s="8">
        <f t="shared" si="1"/>
        <v>165.85</v>
      </c>
    </row>
    <row r="26" spans="1:11" ht="30">
      <c r="A26" s="2">
        <v>23</v>
      </c>
      <c r="B26" s="2" t="s">
        <v>0</v>
      </c>
      <c r="C26" s="2" t="s">
        <v>110</v>
      </c>
      <c r="D26" s="6" t="s">
        <v>23</v>
      </c>
      <c r="E26" s="2" t="s">
        <v>154</v>
      </c>
      <c r="F26" s="2" t="s">
        <v>152</v>
      </c>
      <c r="G26" s="2">
        <v>15</v>
      </c>
      <c r="H26" s="8">
        <f>VLOOKUP(F26,[1]Consignment!$F$4:$H$67,3,FALSE)</f>
        <v>19.55</v>
      </c>
      <c r="I26" s="8">
        <f t="shared" si="0"/>
        <v>15</v>
      </c>
      <c r="J26" s="8">
        <v>22</v>
      </c>
      <c r="K26" s="8">
        <f t="shared" si="1"/>
        <v>330.25</v>
      </c>
    </row>
    <row r="27" spans="1:11">
      <c r="A27" s="2">
        <v>24</v>
      </c>
      <c r="B27" s="2" t="s">
        <v>0</v>
      </c>
      <c r="C27" s="2" t="s">
        <v>111</v>
      </c>
      <c r="D27" s="6" t="s">
        <v>24</v>
      </c>
      <c r="E27" s="2" t="s">
        <v>154</v>
      </c>
      <c r="F27" s="2" t="s">
        <v>152</v>
      </c>
      <c r="G27" s="2">
        <v>1</v>
      </c>
      <c r="H27" s="8">
        <f>VLOOKUP(F27,[1]Consignment!$F$4:$H$67,3,FALSE)</f>
        <v>19.55</v>
      </c>
      <c r="I27" s="8">
        <f t="shared" si="0"/>
        <v>1</v>
      </c>
      <c r="J27" s="8">
        <v>22</v>
      </c>
      <c r="K27" s="8">
        <f t="shared" si="1"/>
        <v>42.55</v>
      </c>
    </row>
    <row r="28" spans="1:11" ht="30">
      <c r="A28" s="2">
        <v>25</v>
      </c>
      <c r="B28" s="2" t="s">
        <v>25</v>
      </c>
      <c r="C28" s="2" t="s">
        <v>112</v>
      </c>
      <c r="D28" s="6" t="s">
        <v>26</v>
      </c>
      <c r="E28" s="2" t="s">
        <v>154</v>
      </c>
      <c r="F28" s="2" t="s">
        <v>151</v>
      </c>
      <c r="G28" s="2">
        <v>19</v>
      </c>
      <c r="H28" s="8">
        <f>VLOOKUP(F28,[1]Consignment!$F$4:$H$67,3,FALSE)</f>
        <v>19.55</v>
      </c>
      <c r="I28" s="8">
        <f t="shared" si="0"/>
        <v>19</v>
      </c>
      <c r="J28" s="8">
        <v>22</v>
      </c>
      <c r="K28" s="8">
        <f t="shared" si="1"/>
        <v>412.45</v>
      </c>
    </row>
    <row r="29" spans="1:11">
      <c r="A29" s="2">
        <v>26</v>
      </c>
      <c r="B29" s="2" t="s">
        <v>27</v>
      </c>
      <c r="C29" s="2" t="s">
        <v>113</v>
      </c>
      <c r="D29" s="6" t="s">
        <v>28</v>
      </c>
      <c r="E29" s="2" t="s">
        <v>154</v>
      </c>
      <c r="F29" s="2" t="s">
        <v>152</v>
      </c>
      <c r="G29" s="2">
        <v>9</v>
      </c>
      <c r="H29" s="8">
        <f>VLOOKUP(F29,[1]Consignment!$F$4:$H$67,3,FALSE)</f>
        <v>19.55</v>
      </c>
      <c r="I29" s="8">
        <f t="shared" si="0"/>
        <v>9</v>
      </c>
      <c r="J29" s="8">
        <v>22</v>
      </c>
      <c r="K29" s="8">
        <f t="shared" si="1"/>
        <v>206.95000000000002</v>
      </c>
    </row>
    <row r="30" spans="1:11" ht="30">
      <c r="A30" s="2">
        <v>27</v>
      </c>
      <c r="B30" s="2" t="s">
        <v>27</v>
      </c>
      <c r="C30" s="2" t="s">
        <v>114</v>
      </c>
      <c r="D30" s="6" t="s">
        <v>29</v>
      </c>
      <c r="E30" s="2" t="s">
        <v>154</v>
      </c>
      <c r="F30" s="2" t="s">
        <v>151</v>
      </c>
      <c r="G30" s="2">
        <v>39</v>
      </c>
      <c r="H30" s="8">
        <f>VLOOKUP(F30,[1]Consignment!$F$4:$H$67,3,FALSE)</f>
        <v>19.55</v>
      </c>
      <c r="I30" s="8">
        <f t="shared" si="0"/>
        <v>39</v>
      </c>
      <c r="J30" s="8">
        <v>22</v>
      </c>
      <c r="K30" s="8">
        <f t="shared" si="1"/>
        <v>823.45</v>
      </c>
    </row>
    <row r="31" spans="1:11">
      <c r="A31" s="2">
        <v>28</v>
      </c>
      <c r="B31" s="2" t="s">
        <v>27</v>
      </c>
      <c r="C31" s="2" t="s">
        <v>115</v>
      </c>
      <c r="D31" s="6" t="s">
        <v>30</v>
      </c>
      <c r="E31" s="2" t="s">
        <v>154</v>
      </c>
      <c r="F31" s="2" t="s">
        <v>151</v>
      </c>
      <c r="G31" s="2">
        <v>19</v>
      </c>
      <c r="H31" s="8">
        <f>VLOOKUP(F31,[1]Consignment!$F$4:$H$67,3,FALSE)</f>
        <v>19.55</v>
      </c>
      <c r="I31" s="8">
        <f t="shared" si="0"/>
        <v>19</v>
      </c>
      <c r="J31" s="8">
        <v>22</v>
      </c>
      <c r="K31" s="8">
        <f t="shared" si="1"/>
        <v>412.45</v>
      </c>
    </row>
    <row r="32" spans="1:11">
      <c r="A32" s="2">
        <v>29</v>
      </c>
      <c r="B32" s="2" t="s">
        <v>31</v>
      </c>
      <c r="C32" s="2" t="s">
        <v>116</v>
      </c>
      <c r="D32" s="6" t="s">
        <v>32</v>
      </c>
      <c r="E32" s="2" t="s">
        <v>154</v>
      </c>
      <c r="F32" s="2" t="s">
        <v>151</v>
      </c>
      <c r="G32" s="2">
        <v>2</v>
      </c>
      <c r="H32" s="8">
        <f>VLOOKUP(F32,[1]Consignment!$F$4:$H$67,3,FALSE)</f>
        <v>19.55</v>
      </c>
      <c r="I32" s="8">
        <f t="shared" si="0"/>
        <v>2</v>
      </c>
      <c r="J32" s="8">
        <v>22</v>
      </c>
      <c r="K32" s="8">
        <f t="shared" si="1"/>
        <v>63.1</v>
      </c>
    </row>
    <row r="33" spans="1:11" ht="30">
      <c r="A33" s="2">
        <v>30</v>
      </c>
      <c r="B33" s="2" t="s">
        <v>33</v>
      </c>
      <c r="C33" s="2" t="s">
        <v>117</v>
      </c>
      <c r="D33" s="6" t="s">
        <v>34</v>
      </c>
      <c r="E33" s="2" t="s">
        <v>154</v>
      </c>
      <c r="F33" s="2" t="s">
        <v>152</v>
      </c>
      <c r="G33" s="2">
        <v>16</v>
      </c>
      <c r="H33" s="8">
        <f>VLOOKUP(F33,[1]Consignment!$F$4:$H$67,3,FALSE)</f>
        <v>19.55</v>
      </c>
      <c r="I33" s="8">
        <f t="shared" si="0"/>
        <v>16</v>
      </c>
      <c r="J33" s="8">
        <v>22</v>
      </c>
      <c r="K33" s="8">
        <f t="shared" si="1"/>
        <v>350.8</v>
      </c>
    </row>
    <row r="34" spans="1:11">
      <c r="A34" s="2">
        <v>31</v>
      </c>
      <c r="B34" s="2" t="s">
        <v>33</v>
      </c>
      <c r="C34" s="2" t="s">
        <v>118</v>
      </c>
      <c r="D34" s="6" t="s">
        <v>35</v>
      </c>
      <c r="E34" s="2" t="s">
        <v>154</v>
      </c>
      <c r="F34" s="2" t="s">
        <v>151</v>
      </c>
      <c r="G34" s="2">
        <v>11</v>
      </c>
      <c r="H34" s="8">
        <f>VLOOKUP(F34,[1]Consignment!$F$4:$H$67,3,FALSE)</f>
        <v>19.55</v>
      </c>
      <c r="I34" s="8">
        <f t="shared" si="0"/>
        <v>11</v>
      </c>
      <c r="J34" s="8">
        <v>22</v>
      </c>
      <c r="K34" s="8">
        <f t="shared" si="1"/>
        <v>248.05</v>
      </c>
    </row>
    <row r="35" spans="1:11" ht="30">
      <c r="A35" s="2">
        <v>32</v>
      </c>
      <c r="B35" s="2" t="s">
        <v>33</v>
      </c>
      <c r="C35" s="2" t="s">
        <v>119</v>
      </c>
      <c r="D35" s="6" t="s">
        <v>36</v>
      </c>
      <c r="E35" s="2" t="s">
        <v>154</v>
      </c>
      <c r="F35" s="2" t="s">
        <v>151</v>
      </c>
      <c r="G35" s="2">
        <v>13</v>
      </c>
      <c r="H35" s="8">
        <f>VLOOKUP(F35,[1]Consignment!$F$4:$H$67,3,FALSE)</f>
        <v>19.55</v>
      </c>
      <c r="I35" s="8">
        <f t="shared" si="0"/>
        <v>13</v>
      </c>
      <c r="J35" s="8">
        <v>22</v>
      </c>
      <c r="K35" s="8">
        <f t="shared" si="1"/>
        <v>289.14999999999998</v>
      </c>
    </row>
    <row r="36" spans="1:11">
      <c r="A36" s="2">
        <v>33</v>
      </c>
      <c r="B36" s="2" t="s">
        <v>37</v>
      </c>
      <c r="C36" s="2" t="s">
        <v>120</v>
      </c>
      <c r="D36" s="6" t="s">
        <v>38</v>
      </c>
      <c r="E36" s="2" t="s">
        <v>154</v>
      </c>
      <c r="F36" s="2" t="s">
        <v>151</v>
      </c>
      <c r="G36" s="2">
        <v>1</v>
      </c>
      <c r="H36" s="8">
        <f>VLOOKUP(F36,[1]Consignment!$F$4:$H$67,3,FALSE)</f>
        <v>19.55</v>
      </c>
      <c r="I36" s="8">
        <f t="shared" si="0"/>
        <v>1</v>
      </c>
      <c r="J36" s="8">
        <v>22</v>
      </c>
      <c r="K36" s="8">
        <f t="shared" si="1"/>
        <v>42.55</v>
      </c>
    </row>
    <row r="37" spans="1:11">
      <c r="A37" s="2">
        <v>34</v>
      </c>
      <c r="B37" s="2" t="s">
        <v>37</v>
      </c>
      <c r="C37" s="2" t="s">
        <v>121</v>
      </c>
      <c r="D37" s="6" t="s">
        <v>39</v>
      </c>
      <c r="E37" s="2" t="s">
        <v>154</v>
      </c>
      <c r="F37" s="2" t="s">
        <v>151</v>
      </c>
      <c r="G37" s="2">
        <v>15</v>
      </c>
      <c r="H37" s="8">
        <f>VLOOKUP(F37,[1]Consignment!$F$4:$H$67,3,FALSE)</f>
        <v>19.55</v>
      </c>
      <c r="I37" s="8">
        <f t="shared" si="0"/>
        <v>15</v>
      </c>
      <c r="J37" s="8">
        <v>22</v>
      </c>
      <c r="K37" s="8">
        <f t="shared" si="1"/>
        <v>330.25</v>
      </c>
    </row>
    <row r="38" spans="1:11">
      <c r="A38" s="2">
        <v>35</v>
      </c>
      <c r="B38" s="2" t="s">
        <v>37</v>
      </c>
      <c r="C38" s="2" t="s">
        <v>122</v>
      </c>
      <c r="D38" s="6" t="s">
        <v>40</v>
      </c>
      <c r="E38" s="2" t="s">
        <v>154</v>
      </c>
      <c r="F38" s="2" t="s">
        <v>152</v>
      </c>
      <c r="G38" s="2">
        <v>1</v>
      </c>
      <c r="H38" s="8">
        <f>VLOOKUP(F38,[1]Consignment!$F$4:$H$67,3,FALSE)</f>
        <v>19.55</v>
      </c>
      <c r="I38" s="8">
        <f t="shared" si="0"/>
        <v>1</v>
      </c>
      <c r="J38" s="8">
        <v>22</v>
      </c>
      <c r="K38" s="8">
        <f t="shared" si="1"/>
        <v>42.55</v>
      </c>
    </row>
    <row r="39" spans="1:11">
      <c r="A39" s="2">
        <v>36</v>
      </c>
      <c r="B39" s="2" t="s">
        <v>37</v>
      </c>
      <c r="C39" s="2" t="s">
        <v>123</v>
      </c>
      <c r="D39" s="6" t="s">
        <v>41</v>
      </c>
      <c r="E39" s="2" t="s">
        <v>154</v>
      </c>
      <c r="F39" s="2" t="s">
        <v>152</v>
      </c>
      <c r="G39" s="2">
        <v>6</v>
      </c>
      <c r="H39" s="8">
        <f>VLOOKUP(F39,[1]Consignment!$F$4:$H$67,3,FALSE)</f>
        <v>19.55</v>
      </c>
      <c r="I39" s="8">
        <f t="shared" si="0"/>
        <v>6</v>
      </c>
      <c r="J39" s="8">
        <v>22</v>
      </c>
      <c r="K39" s="8">
        <f t="shared" si="1"/>
        <v>145.30000000000001</v>
      </c>
    </row>
    <row r="40" spans="1:11" ht="30">
      <c r="A40" s="2">
        <v>37</v>
      </c>
      <c r="B40" s="2" t="s">
        <v>37</v>
      </c>
      <c r="C40" s="2" t="s">
        <v>124</v>
      </c>
      <c r="D40" s="6" t="s">
        <v>42</v>
      </c>
      <c r="E40" s="2" t="s">
        <v>154</v>
      </c>
      <c r="F40" s="2" t="s">
        <v>152</v>
      </c>
      <c r="G40" s="2">
        <v>12</v>
      </c>
      <c r="H40" s="8">
        <f>VLOOKUP(F40,[1]Consignment!$F$4:$H$67,3,FALSE)</f>
        <v>19.55</v>
      </c>
      <c r="I40" s="8">
        <f t="shared" si="0"/>
        <v>12</v>
      </c>
      <c r="J40" s="8">
        <v>22</v>
      </c>
      <c r="K40" s="8">
        <f t="shared" si="1"/>
        <v>268.60000000000002</v>
      </c>
    </row>
    <row r="41" spans="1:11">
      <c r="A41" s="2">
        <v>38</v>
      </c>
      <c r="B41" s="2" t="s">
        <v>37</v>
      </c>
      <c r="C41" s="2" t="s">
        <v>125</v>
      </c>
      <c r="D41" s="6" t="s">
        <v>43</v>
      </c>
      <c r="E41" s="2" t="s">
        <v>154</v>
      </c>
      <c r="F41" s="2" t="s">
        <v>151</v>
      </c>
      <c r="G41" s="2">
        <v>11</v>
      </c>
      <c r="H41" s="8">
        <f>VLOOKUP(F41,[1]Consignment!$F$4:$H$67,3,FALSE)</f>
        <v>19.55</v>
      </c>
      <c r="I41" s="8">
        <f t="shared" si="0"/>
        <v>11</v>
      </c>
      <c r="J41" s="8">
        <v>22</v>
      </c>
      <c r="K41" s="8">
        <f t="shared" si="1"/>
        <v>248.05</v>
      </c>
    </row>
    <row r="42" spans="1:11" ht="30">
      <c r="A42" s="2">
        <v>39</v>
      </c>
      <c r="B42" s="2" t="s">
        <v>44</v>
      </c>
      <c r="C42" s="2" t="s">
        <v>126</v>
      </c>
      <c r="D42" s="6" t="s">
        <v>45</v>
      </c>
      <c r="E42" s="2" t="s">
        <v>154</v>
      </c>
      <c r="F42" s="2" t="s">
        <v>151</v>
      </c>
      <c r="G42" s="2">
        <v>31</v>
      </c>
      <c r="H42" s="8">
        <f>VLOOKUP(F42,[1]Consignment!$F$4:$H$67,3,FALSE)</f>
        <v>19.55</v>
      </c>
      <c r="I42" s="8">
        <f t="shared" si="0"/>
        <v>31</v>
      </c>
      <c r="J42" s="8">
        <v>22</v>
      </c>
      <c r="K42" s="8">
        <f t="shared" si="1"/>
        <v>659.05000000000007</v>
      </c>
    </row>
    <row r="43" spans="1:11">
      <c r="A43" s="2">
        <v>40</v>
      </c>
      <c r="B43" s="2" t="s">
        <v>44</v>
      </c>
      <c r="C43" s="2" t="s">
        <v>127</v>
      </c>
      <c r="D43" s="6" t="s">
        <v>46</v>
      </c>
      <c r="E43" s="2" t="s">
        <v>154</v>
      </c>
      <c r="F43" s="2" t="s">
        <v>151</v>
      </c>
      <c r="G43" s="2">
        <v>1</v>
      </c>
      <c r="H43" s="8">
        <f>VLOOKUP(F43,[1]Consignment!$F$4:$H$67,3,FALSE)</f>
        <v>19.55</v>
      </c>
      <c r="I43" s="8">
        <f t="shared" si="0"/>
        <v>1</v>
      </c>
      <c r="J43" s="8">
        <v>22</v>
      </c>
      <c r="K43" s="8">
        <f t="shared" si="1"/>
        <v>42.55</v>
      </c>
    </row>
    <row r="44" spans="1:11">
      <c r="A44" s="2">
        <v>41</v>
      </c>
      <c r="B44" s="2" t="s">
        <v>44</v>
      </c>
      <c r="C44" s="2" t="s">
        <v>128</v>
      </c>
      <c r="D44" s="6" t="s">
        <v>47</v>
      </c>
      <c r="E44" s="2" t="s">
        <v>154</v>
      </c>
      <c r="F44" s="2" t="s">
        <v>152</v>
      </c>
      <c r="G44" s="2">
        <v>22</v>
      </c>
      <c r="H44" s="8">
        <f>VLOOKUP(F44,[1]Consignment!$F$4:$H$67,3,FALSE)</f>
        <v>19.55</v>
      </c>
      <c r="I44" s="8">
        <f t="shared" si="0"/>
        <v>22</v>
      </c>
      <c r="J44" s="8">
        <v>22</v>
      </c>
      <c r="K44" s="8">
        <f t="shared" si="1"/>
        <v>474.1</v>
      </c>
    </row>
    <row r="45" spans="1:11" ht="30">
      <c r="A45" s="2">
        <v>42</v>
      </c>
      <c r="B45" s="2" t="s">
        <v>48</v>
      </c>
      <c r="C45" s="2" t="s">
        <v>129</v>
      </c>
      <c r="D45" s="6" t="s">
        <v>49</v>
      </c>
      <c r="E45" s="2" t="s">
        <v>154</v>
      </c>
      <c r="F45" s="2" t="s">
        <v>152</v>
      </c>
      <c r="G45" s="2">
        <v>7</v>
      </c>
      <c r="H45" s="8">
        <f>VLOOKUP(F45,[1]Consignment!$F$4:$H$67,3,FALSE)</f>
        <v>19.55</v>
      </c>
      <c r="I45" s="8">
        <f t="shared" si="0"/>
        <v>7</v>
      </c>
      <c r="J45" s="8">
        <v>22</v>
      </c>
      <c r="K45" s="8">
        <f t="shared" si="1"/>
        <v>165.85</v>
      </c>
    </row>
    <row r="46" spans="1:11">
      <c r="A46" s="2">
        <v>43</v>
      </c>
      <c r="B46" s="2" t="s">
        <v>51</v>
      </c>
      <c r="C46" s="2" t="s">
        <v>130</v>
      </c>
      <c r="D46" s="6" t="s">
        <v>52</v>
      </c>
      <c r="E46" s="2" t="s">
        <v>154</v>
      </c>
      <c r="F46" s="2" t="s">
        <v>151</v>
      </c>
      <c r="G46" s="2">
        <v>1</v>
      </c>
      <c r="H46" s="8">
        <f>VLOOKUP(F46,[1]Consignment!$F$4:$H$67,3,FALSE)</f>
        <v>19.55</v>
      </c>
      <c r="I46" s="8">
        <f t="shared" si="0"/>
        <v>1</v>
      </c>
      <c r="J46" s="8">
        <v>22</v>
      </c>
      <c r="K46" s="8">
        <f t="shared" si="1"/>
        <v>42.55</v>
      </c>
    </row>
    <row r="47" spans="1:11">
      <c r="A47" s="2">
        <v>44</v>
      </c>
      <c r="B47" s="2" t="s">
        <v>51</v>
      </c>
      <c r="C47" s="2" t="s">
        <v>131</v>
      </c>
      <c r="D47" s="6" t="s">
        <v>53</v>
      </c>
      <c r="E47" s="2" t="s">
        <v>154</v>
      </c>
      <c r="F47" s="2" t="s">
        <v>151</v>
      </c>
      <c r="G47" s="2">
        <v>15</v>
      </c>
      <c r="H47" s="8">
        <f>VLOOKUP(F47,[1]Consignment!$F$4:$H$67,3,FALSE)</f>
        <v>19.55</v>
      </c>
      <c r="I47" s="8">
        <f t="shared" si="0"/>
        <v>15</v>
      </c>
      <c r="J47" s="8">
        <v>22</v>
      </c>
      <c r="K47" s="8">
        <f t="shared" si="1"/>
        <v>330.25</v>
      </c>
    </row>
    <row r="48" spans="1:11">
      <c r="A48" s="2">
        <v>45</v>
      </c>
      <c r="B48" s="2" t="s">
        <v>50</v>
      </c>
      <c r="C48" s="2" t="s">
        <v>132</v>
      </c>
      <c r="D48" s="6" t="s">
        <v>54</v>
      </c>
      <c r="E48" s="2" t="s">
        <v>154</v>
      </c>
      <c r="F48" s="2" t="s">
        <v>151</v>
      </c>
      <c r="G48" s="2">
        <v>19</v>
      </c>
      <c r="H48" s="8">
        <f>VLOOKUP(F48,[1]Consignment!$F$4:$H$67,3,FALSE)</f>
        <v>19.55</v>
      </c>
      <c r="I48" s="8">
        <f t="shared" si="0"/>
        <v>19</v>
      </c>
      <c r="J48" s="8">
        <v>22</v>
      </c>
      <c r="K48" s="8">
        <f t="shared" si="1"/>
        <v>412.45</v>
      </c>
    </row>
    <row r="49" spans="1:11">
      <c r="A49" s="2">
        <v>46</v>
      </c>
      <c r="B49" s="2" t="s">
        <v>50</v>
      </c>
      <c r="C49" s="2" t="s">
        <v>133</v>
      </c>
      <c r="D49" s="6" t="s">
        <v>55</v>
      </c>
      <c r="E49" s="2" t="s">
        <v>154</v>
      </c>
      <c r="F49" s="2" t="s">
        <v>151</v>
      </c>
      <c r="G49" s="2">
        <v>1</v>
      </c>
      <c r="H49" s="8">
        <f>VLOOKUP(F49,[1]Consignment!$F$4:$H$67,3,FALSE)</f>
        <v>19.55</v>
      </c>
      <c r="I49" s="8">
        <f t="shared" si="0"/>
        <v>1</v>
      </c>
      <c r="J49" s="8">
        <v>22</v>
      </c>
      <c r="K49" s="8">
        <f t="shared" si="1"/>
        <v>42.55</v>
      </c>
    </row>
    <row r="50" spans="1:11">
      <c r="A50" s="2">
        <v>47</v>
      </c>
      <c r="B50" s="2" t="s">
        <v>50</v>
      </c>
      <c r="C50" s="2" t="s">
        <v>134</v>
      </c>
      <c r="D50" s="6" t="s">
        <v>56</v>
      </c>
      <c r="E50" s="2" t="s">
        <v>154</v>
      </c>
      <c r="F50" s="2" t="s">
        <v>151</v>
      </c>
      <c r="G50" s="2">
        <v>1</v>
      </c>
      <c r="H50" s="8">
        <f>VLOOKUP(F50,[1]Consignment!$F$4:$H$67,3,FALSE)</f>
        <v>19.55</v>
      </c>
      <c r="I50" s="8">
        <f t="shared" si="0"/>
        <v>1</v>
      </c>
      <c r="J50" s="8">
        <v>22</v>
      </c>
      <c r="K50" s="8">
        <f t="shared" si="1"/>
        <v>42.55</v>
      </c>
    </row>
    <row r="51" spans="1:11">
      <c r="A51" s="2">
        <v>48</v>
      </c>
      <c r="B51" s="2" t="s">
        <v>50</v>
      </c>
      <c r="C51" s="2" t="s">
        <v>135</v>
      </c>
      <c r="D51" s="6" t="s">
        <v>57</v>
      </c>
      <c r="E51" s="2" t="s">
        <v>154</v>
      </c>
      <c r="F51" s="2" t="s">
        <v>151</v>
      </c>
      <c r="G51" s="2">
        <v>1</v>
      </c>
      <c r="H51" s="8">
        <f>VLOOKUP(F51,[1]Consignment!$F$4:$H$67,3,FALSE)</f>
        <v>19.55</v>
      </c>
      <c r="I51" s="8">
        <f t="shared" si="0"/>
        <v>1</v>
      </c>
      <c r="J51" s="8">
        <v>22</v>
      </c>
      <c r="K51" s="8">
        <f t="shared" si="1"/>
        <v>42.55</v>
      </c>
    </row>
    <row r="52" spans="1:11" ht="30">
      <c r="A52" s="2">
        <v>49</v>
      </c>
      <c r="B52" s="2" t="s">
        <v>58</v>
      </c>
      <c r="C52" s="2" t="s">
        <v>136</v>
      </c>
      <c r="D52" s="6" t="s">
        <v>59</v>
      </c>
      <c r="E52" s="2" t="s">
        <v>154</v>
      </c>
      <c r="F52" s="2" t="s">
        <v>152</v>
      </c>
      <c r="G52" s="2">
        <v>19</v>
      </c>
      <c r="H52" s="8">
        <f>VLOOKUP(F52,[1]Consignment!$F$4:$H$67,3,FALSE)</f>
        <v>19.55</v>
      </c>
      <c r="I52" s="8">
        <f t="shared" si="0"/>
        <v>19</v>
      </c>
      <c r="J52" s="8">
        <v>22</v>
      </c>
      <c r="K52" s="8">
        <f t="shared" si="1"/>
        <v>412.45</v>
      </c>
    </row>
    <row r="53" spans="1:11">
      <c r="A53" s="2">
        <v>50</v>
      </c>
      <c r="B53" s="2" t="s">
        <v>58</v>
      </c>
      <c r="C53" s="2" t="s">
        <v>137</v>
      </c>
      <c r="D53" s="6" t="s">
        <v>60</v>
      </c>
      <c r="E53" s="2" t="s">
        <v>154</v>
      </c>
      <c r="F53" s="2" t="s">
        <v>151</v>
      </c>
      <c r="G53" s="2">
        <v>15</v>
      </c>
      <c r="H53" s="8">
        <f>VLOOKUP(F53,[1]Consignment!$F$4:$H$67,3,FALSE)</f>
        <v>19.55</v>
      </c>
      <c r="I53" s="8">
        <f t="shared" si="0"/>
        <v>15</v>
      </c>
      <c r="J53" s="8">
        <v>22</v>
      </c>
      <c r="K53" s="8">
        <f t="shared" si="1"/>
        <v>330.25</v>
      </c>
    </row>
    <row r="54" spans="1:11">
      <c r="A54" s="2">
        <v>51</v>
      </c>
      <c r="B54" s="2" t="s">
        <v>61</v>
      </c>
      <c r="C54" s="2" t="s">
        <v>138</v>
      </c>
      <c r="D54" s="6" t="s">
        <v>62</v>
      </c>
      <c r="E54" s="2" t="s">
        <v>154</v>
      </c>
      <c r="F54" s="2" t="s">
        <v>151</v>
      </c>
      <c r="G54" s="2">
        <v>44</v>
      </c>
      <c r="H54" s="8">
        <f>VLOOKUP(F54,[1]Consignment!$F$4:$H$67,3,FALSE)</f>
        <v>19.55</v>
      </c>
      <c r="I54" s="8">
        <f t="shared" si="0"/>
        <v>44</v>
      </c>
      <c r="J54" s="8">
        <v>22</v>
      </c>
      <c r="K54" s="8">
        <f t="shared" si="1"/>
        <v>926.2</v>
      </c>
    </row>
    <row r="55" spans="1:11" ht="30">
      <c r="A55" s="2">
        <v>52</v>
      </c>
      <c r="B55" s="2" t="s">
        <v>61</v>
      </c>
      <c r="C55" s="2" t="s">
        <v>139</v>
      </c>
      <c r="D55" s="6" t="s">
        <v>63</v>
      </c>
      <c r="E55" s="2" t="s">
        <v>154</v>
      </c>
      <c r="F55" s="2" t="s">
        <v>151</v>
      </c>
      <c r="G55" s="2">
        <v>8</v>
      </c>
      <c r="H55" s="8">
        <f>VLOOKUP(F55,[1]Consignment!$F$4:$H$67,3,FALSE)</f>
        <v>19.55</v>
      </c>
      <c r="I55" s="8">
        <f t="shared" si="0"/>
        <v>8</v>
      </c>
      <c r="J55" s="8">
        <v>22</v>
      </c>
      <c r="K55" s="8">
        <f t="shared" si="1"/>
        <v>186.4</v>
      </c>
    </row>
    <row r="56" spans="1:11" ht="30">
      <c r="A56" s="2">
        <v>53</v>
      </c>
      <c r="B56" s="2" t="s">
        <v>61</v>
      </c>
      <c r="C56" s="2" t="s">
        <v>140</v>
      </c>
      <c r="D56" s="6" t="s">
        <v>64</v>
      </c>
      <c r="E56" s="2" t="s">
        <v>154</v>
      </c>
      <c r="F56" s="2" t="s">
        <v>152</v>
      </c>
      <c r="G56" s="2">
        <v>18</v>
      </c>
      <c r="H56" s="8">
        <f>VLOOKUP(F56,[1]Consignment!$F$4:$H$67,3,FALSE)</f>
        <v>19.55</v>
      </c>
      <c r="I56" s="8">
        <f t="shared" si="0"/>
        <v>18</v>
      </c>
      <c r="J56" s="8">
        <v>22</v>
      </c>
      <c r="K56" s="8">
        <f t="shared" si="1"/>
        <v>391.90000000000003</v>
      </c>
    </row>
    <row r="57" spans="1:11" ht="30">
      <c r="A57" s="2">
        <v>54</v>
      </c>
      <c r="B57" s="2" t="s">
        <v>65</v>
      </c>
      <c r="C57" s="2" t="s">
        <v>141</v>
      </c>
      <c r="D57" s="6" t="s">
        <v>66</v>
      </c>
      <c r="E57" s="2" t="s">
        <v>154</v>
      </c>
      <c r="F57" s="2" t="s">
        <v>153</v>
      </c>
      <c r="G57" s="2">
        <v>11</v>
      </c>
      <c r="H57" s="8">
        <f>VLOOKUP(F57,[1]Consignment!$F$4:$H$67,3,FALSE)</f>
        <v>63.25</v>
      </c>
      <c r="I57" s="8">
        <f t="shared" si="0"/>
        <v>11</v>
      </c>
      <c r="J57" s="8">
        <v>22</v>
      </c>
      <c r="K57" s="8">
        <f t="shared" si="1"/>
        <v>728.75</v>
      </c>
    </row>
    <row r="58" spans="1:11" ht="30">
      <c r="A58" s="2">
        <v>55</v>
      </c>
      <c r="B58" s="2" t="s">
        <v>65</v>
      </c>
      <c r="C58" s="2" t="s">
        <v>142</v>
      </c>
      <c r="D58" s="6" t="s">
        <v>67</v>
      </c>
      <c r="E58" s="2" t="s">
        <v>154</v>
      </c>
      <c r="F58" s="2" t="s">
        <v>151</v>
      </c>
      <c r="G58" s="2">
        <v>17</v>
      </c>
      <c r="H58" s="8">
        <f>VLOOKUP(F58,[1]Consignment!$F$4:$H$67,3,FALSE)</f>
        <v>19.55</v>
      </c>
      <c r="I58" s="8">
        <f t="shared" si="0"/>
        <v>17</v>
      </c>
      <c r="J58" s="8">
        <v>22</v>
      </c>
      <c r="K58" s="8">
        <f t="shared" si="1"/>
        <v>371.35</v>
      </c>
    </row>
    <row r="59" spans="1:11">
      <c r="A59" s="2">
        <v>56</v>
      </c>
      <c r="B59" s="2" t="s">
        <v>68</v>
      </c>
      <c r="C59" s="2" t="s">
        <v>143</v>
      </c>
      <c r="D59" s="6" t="s">
        <v>69</v>
      </c>
      <c r="E59" s="2" t="s">
        <v>154</v>
      </c>
      <c r="F59" s="2" t="s">
        <v>151</v>
      </c>
      <c r="G59" s="2">
        <v>12</v>
      </c>
      <c r="H59" s="8">
        <f>VLOOKUP(F59,[1]Consignment!$F$4:$H$67,3,FALSE)</f>
        <v>19.55</v>
      </c>
      <c r="I59" s="8">
        <f t="shared" si="0"/>
        <v>12</v>
      </c>
      <c r="J59" s="8">
        <v>22</v>
      </c>
      <c r="K59" s="8">
        <f t="shared" si="1"/>
        <v>268.60000000000002</v>
      </c>
    </row>
    <row r="60" spans="1:11">
      <c r="A60" s="2">
        <v>57</v>
      </c>
      <c r="B60" s="2" t="s">
        <v>70</v>
      </c>
      <c r="C60" s="2" t="s">
        <v>144</v>
      </c>
      <c r="D60" s="6" t="s">
        <v>71</v>
      </c>
      <c r="E60" s="2" t="s">
        <v>154</v>
      </c>
      <c r="F60" s="2" t="s">
        <v>151</v>
      </c>
      <c r="G60" s="2">
        <v>27</v>
      </c>
      <c r="H60" s="8">
        <f>VLOOKUP(F60,[1]Consignment!$F$4:$H$67,3,FALSE)</f>
        <v>19.55</v>
      </c>
      <c r="I60" s="8">
        <f t="shared" si="0"/>
        <v>27</v>
      </c>
      <c r="J60" s="8">
        <v>22</v>
      </c>
      <c r="K60" s="8">
        <f t="shared" si="1"/>
        <v>576.85</v>
      </c>
    </row>
    <row r="61" spans="1:11" ht="30">
      <c r="A61" s="2">
        <v>58</v>
      </c>
      <c r="B61" s="2" t="s">
        <v>70</v>
      </c>
      <c r="C61" s="2" t="s">
        <v>145</v>
      </c>
      <c r="D61" s="6" t="s">
        <v>72</v>
      </c>
      <c r="E61" s="2" t="s">
        <v>154</v>
      </c>
      <c r="F61" s="2" t="s">
        <v>152</v>
      </c>
      <c r="G61" s="2">
        <v>6</v>
      </c>
      <c r="H61" s="8">
        <f>VLOOKUP(F61,[1]Consignment!$F$4:$H$67,3,FALSE)</f>
        <v>19.55</v>
      </c>
      <c r="I61" s="8">
        <f t="shared" si="0"/>
        <v>6</v>
      </c>
      <c r="J61" s="8">
        <v>22</v>
      </c>
      <c r="K61" s="8">
        <f t="shared" si="1"/>
        <v>145.30000000000001</v>
      </c>
    </row>
    <row r="62" spans="1:11">
      <c r="A62" s="2">
        <v>59</v>
      </c>
      <c r="B62" s="2" t="s">
        <v>70</v>
      </c>
      <c r="C62" s="2" t="s">
        <v>146</v>
      </c>
      <c r="D62" s="6" t="s">
        <v>73</v>
      </c>
      <c r="E62" s="2" t="s">
        <v>154</v>
      </c>
      <c r="F62" s="2" t="s">
        <v>152</v>
      </c>
      <c r="G62" s="2">
        <v>1</v>
      </c>
      <c r="H62" s="8">
        <f>VLOOKUP(F62,[1]Consignment!$F$4:$H$67,3,FALSE)</f>
        <v>19.55</v>
      </c>
      <c r="I62" s="8">
        <f t="shared" si="0"/>
        <v>1</v>
      </c>
      <c r="J62" s="8">
        <v>22</v>
      </c>
      <c r="K62" s="8">
        <f t="shared" si="1"/>
        <v>42.55</v>
      </c>
    </row>
    <row r="63" spans="1:11" ht="30">
      <c r="A63" s="2">
        <v>60</v>
      </c>
      <c r="B63" s="2" t="s">
        <v>74</v>
      </c>
      <c r="C63" s="2" t="s">
        <v>147</v>
      </c>
      <c r="D63" s="6" t="s">
        <v>75</v>
      </c>
      <c r="E63" s="2" t="s">
        <v>154</v>
      </c>
      <c r="F63" s="2" t="s">
        <v>152</v>
      </c>
      <c r="G63" s="2">
        <v>23</v>
      </c>
      <c r="H63" s="8">
        <f>VLOOKUP(F63,[1]Consignment!$F$4:$H$67,3,FALSE)</f>
        <v>19.55</v>
      </c>
      <c r="I63" s="8">
        <f t="shared" si="0"/>
        <v>23</v>
      </c>
      <c r="J63" s="8">
        <v>22</v>
      </c>
      <c r="K63" s="8">
        <f t="shared" si="1"/>
        <v>494.65000000000003</v>
      </c>
    </row>
    <row r="64" spans="1:11">
      <c r="A64" s="2">
        <v>61</v>
      </c>
      <c r="B64" s="2" t="s">
        <v>76</v>
      </c>
      <c r="C64" s="2" t="s">
        <v>148</v>
      </c>
      <c r="D64" s="6" t="s">
        <v>77</v>
      </c>
      <c r="E64" s="2" t="s">
        <v>154</v>
      </c>
      <c r="F64" s="2" t="s">
        <v>153</v>
      </c>
      <c r="G64" s="2">
        <v>5</v>
      </c>
      <c r="H64" s="8">
        <f>VLOOKUP(F64,[1]Consignment!$F$4:$H$67,3,FALSE)</f>
        <v>63.25</v>
      </c>
      <c r="I64" s="8">
        <f t="shared" si="0"/>
        <v>5</v>
      </c>
      <c r="J64" s="8">
        <v>22</v>
      </c>
      <c r="K64" s="8">
        <f t="shared" si="1"/>
        <v>343.25</v>
      </c>
    </row>
    <row r="65" spans="1:12">
      <c r="A65" s="2">
        <v>62</v>
      </c>
      <c r="B65" s="2" t="s">
        <v>78</v>
      </c>
      <c r="C65" s="2" t="s">
        <v>149</v>
      </c>
      <c r="D65" s="6" t="s">
        <v>79</v>
      </c>
      <c r="E65" s="2" t="s">
        <v>154</v>
      </c>
      <c r="F65" s="2" t="s">
        <v>152</v>
      </c>
      <c r="G65" s="2">
        <v>10</v>
      </c>
      <c r="H65" s="8">
        <f>VLOOKUP(F65,[1]Consignment!$F$4:$H$67,3,FALSE)</f>
        <v>19.55</v>
      </c>
      <c r="I65" s="8">
        <f t="shared" si="0"/>
        <v>10</v>
      </c>
      <c r="J65" s="8">
        <v>22</v>
      </c>
      <c r="K65" s="8">
        <f t="shared" si="1"/>
        <v>227.5</v>
      </c>
    </row>
    <row r="66" spans="1:12">
      <c r="A66" s="2">
        <v>63</v>
      </c>
      <c r="B66" s="2" t="s">
        <v>78</v>
      </c>
      <c r="C66" s="2" t="s">
        <v>150</v>
      </c>
      <c r="D66" s="6" t="s">
        <v>80</v>
      </c>
      <c r="E66" s="2" t="s">
        <v>154</v>
      </c>
      <c r="F66" s="2" t="s">
        <v>152</v>
      </c>
      <c r="G66" s="2">
        <v>45</v>
      </c>
      <c r="H66" s="8">
        <f>VLOOKUP(F66,[1]Consignment!$F$4:$H$67,3,FALSE)</f>
        <v>19.55</v>
      </c>
      <c r="I66" s="8">
        <f t="shared" si="0"/>
        <v>45</v>
      </c>
      <c r="J66" s="8">
        <v>22</v>
      </c>
      <c r="K66" s="8">
        <f>G66*H66+I66+J66</f>
        <v>946.75</v>
      </c>
    </row>
    <row r="67" spans="1:12" s="1" customFormat="1">
      <c r="A67" s="18" t="s">
        <v>161</v>
      </c>
      <c r="B67" s="18"/>
      <c r="C67" s="18"/>
      <c r="D67" s="18"/>
      <c r="E67" s="18"/>
      <c r="F67" s="18"/>
      <c r="G67" s="18"/>
      <c r="H67" s="18"/>
      <c r="I67" s="18"/>
      <c r="J67" s="18"/>
      <c r="K67" s="9">
        <f>ROUND(SUM(K3:K66),0)</f>
        <v>14829</v>
      </c>
      <c r="L67" s="10"/>
    </row>
    <row r="68" spans="1:12" s="11" customFormat="1" ht="30" customHeight="1">
      <c r="A68" s="12" t="s">
        <v>162</v>
      </c>
      <c r="B68" s="12"/>
      <c r="C68" s="12"/>
      <c r="D68" s="12"/>
      <c r="E68" s="12"/>
      <c r="F68" s="12"/>
      <c r="G68" s="12"/>
      <c r="H68" s="13"/>
      <c r="I68" s="13"/>
      <c r="J68" s="13"/>
      <c r="K68" s="13"/>
    </row>
    <row r="69" spans="1:12" s="11" customFormat="1" ht="30" customHeight="1">
      <c r="A69" s="12" t="s">
        <v>160</v>
      </c>
      <c r="B69" s="12"/>
      <c r="C69" s="12"/>
      <c r="D69" s="12"/>
      <c r="E69" s="12"/>
      <c r="F69" s="12"/>
      <c r="G69" s="12"/>
      <c r="H69" s="13"/>
      <c r="I69" s="13"/>
      <c r="J69" s="13"/>
      <c r="K69" s="13"/>
    </row>
  </sheetData>
  <sortState ref="B2:G64">
    <sortCondition ref="B2:B64"/>
  </sortState>
  <mergeCells count="7">
    <mergeCell ref="A69:K69"/>
    <mergeCell ref="A1:G1"/>
    <mergeCell ref="H1:K1"/>
    <mergeCell ref="A2:G2"/>
    <mergeCell ref="H2:K2"/>
    <mergeCell ref="A67:J67"/>
    <mergeCell ref="A68:K68"/>
  </mergeCells>
  <conditionalFormatting sqref="C1:C2">
    <cfRule type="duplicateValues" dxfId="2" priority="3"/>
  </conditionalFormatting>
  <conditionalFormatting sqref="C68:C69">
    <cfRule type="duplicateValues" dxfId="1" priority="2"/>
  </conditionalFormatting>
  <conditionalFormatting sqref="C68:C6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2025-07-07T10:13:49Z</dcterms:created>
  <dcterms:modified xsi:type="dcterms:W3CDTF">2025-07-08T05:15:32Z</dcterms:modified>
</cp:coreProperties>
</file>