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H4" i="1"/>
  <c r="J4" i="1" s="1"/>
  <c r="J17" i="1" l="1"/>
</calcChain>
</file>

<file path=xl/sharedStrings.xml><?xml version="1.0" encoding="utf-8"?>
<sst xmlns="http://schemas.openxmlformats.org/spreadsheetml/2006/main" count="82" uniqueCount="59">
  <si>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</si>
  <si>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</si>
  <si>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</si>
  <si>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</si>
  <si>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</si>
  <si>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</si>
  <si>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</si>
  <si>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</si>
  <si>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</si>
  <si>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</si>
  <si>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</si>
  <si>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</si>
  <si>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>LR CH.</t>
  </si>
  <si>
    <t>CTC</t>
  </si>
  <si>
    <t xml:space="preserve">
TO, 
M/s RASHMI AGENCY
C/O : AMRUTANJAN HEALTH CARE LIMITED
Address: HOLDING NO. 55/H/6/6 WARD NO. 22  
BAJRAKABATI ROAD FRIENDS COLONY CTC,7978477739
GST No: 21ABTPR8681C1ZA
</t>
  </si>
  <si>
    <t>Declaration � Kindly verify and confirm before 20/03/2024</t>
  </si>
  <si>
    <t>05/2/2024</t>
  </si>
  <si>
    <t>PL/JA/26785</t>
  </si>
  <si>
    <t>11</t>
  </si>
  <si>
    <t>JAJPUR TOWN</t>
  </si>
  <si>
    <t>PL/JA/26842</t>
  </si>
  <si>
    <t>100011</t>
  </si>
  <si>
    <t>10/2/2024</t>
  </si>
  <si>
    <t>PL/JA/27299</t>
  </si>
  <si>
    <t>110674</t>
  </si>
  <si>
    <t>NILAGIRI</t>
  </si>
  <si>
    <t>PL/JA/27350</t>
  </si>
  <si>
    <t>10436</t>
  </si>
  <si>
    <t>BARIPADA</t>
  </si>
  <si>
    <t>PL/JA/27362</t>
  </si>
  <si>
    <t>10444/10443</t>
  </si>
  <si>
    <t>SINGLA</t>
  </si>
  <si>
    <t>PL/JA/27365</t>
  </si>
  <si>
    <t>10433/10432</t>
  </si>
  <si>
    <t>NIDHI PANDA</t>
  </si>
  <si>
    <t>PL/JA/27366</t>
  </si>
  <si>
    <t>10426/10425</t>
  </si>
  <si>
    <t>BALASORE</t>
  </si>
  <si>
    <t>17/2/2024</t>
  </si>
  <si>
    <t>PL/JA/27939</t>
  </si>
  <si>
    <t>110420</t>
  </si>
  <si>
    <t>20/2/2024</t>
  </si>
  <si>
    <t>PL/JA/28273</t>
  </si>
  <si>
    <t>1226</t>
  </si>
  <si>
    <t>28/2/2024</t>
  </si>
  <si>
    <t>PL/JA/28853</t>
  </si>
  <si>
    <t>110409</t>
  </si>
  <si>
    <t>PL/JA/28882</t>
  </si>
  <si>
    <t>1110773</t>
  </si>
  <si>
    <t>SINGHPUR</t>
  </si>
  <si>
    <t>29/2/2024</t>
  </si>
  <si>
    <t>PL/JA/29050</t>
  </si>
  <si>
    <t>1023</t>
  </si>
  <si>
    <t>BHUBAN</t>
  </si>
  <si>
    <t>PL/JA/29103</t>
  </si>
  <si>
    <t>1062</t>
  </si>
  <si>
    <t>BHADRAK</t>
  </si>
  <si>
    <t>(RUPEES EIGHT THOUSAND TWO HUNDRED ELEVEN ONLY)</t>
  </si>
  <si>
    <t>Bill Date: 29/02/2024
Bill NO. :  39720
Total Amount: 8211.00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</si>
</sst>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609600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590926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R6" sqref="R6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1.85546875" style="1" bestFit="1" customWidth="1"/>
    <col min="5" max="5" width="6.42578125" style="1" bestFit="1" customWidth="1"/>
    <col min="6" max="6" width="14.140625" style="1" customWidth="1"/>
    <col min="7" max="7" width="6.28515625" style="1" customWidth="1"/>
    <col min="8" max="8" width="7.42578125" style="1" customWidth="1"/>
    <col min="9" max="9" width="7.5703125" style="1" customWidth="1"/>
    <col min="10" max="10" width="8.7109375" style="1" customWidth="1"/>
    <col min="11" max="16384" width="9.140625" style="1"/>
  </cols>
  <sheetData>
    <row r="1" spans="1:10" ht="90" customHeight="1">
      <c r="A1" s="12"/>
      <c r="B1" s="12"/>
      <c r="C1" s="12"/>
      <c r="D1" s="12"/>
      <c r="E1" s="12"/>
      <c r="F1" s="12"/>
      <c r="G1" s="12" t="s">
        <v>11</v>
      </c>
      <c r="H1" s="12"/>
      <c r="I1" s="12"/>
      <c r="J1" s="12"/>
    </row>
    <row r="2" spans="1:10" ht="106.5" customHeight="1">
      <c r="A2" s="12" t="s">
        <v>14</v>
      </c>
      <c r="B2" s="12"/>
      <c r="C2" s="12"/>
      <c r="D2" s="12"/>
      <c r="E2" s="12"/>
      <c r="F2" s="12"/>
      <c r="G2" s="12" t="s">
        <v>58</v>
      </c>
      <c r="H2" s="12"/>
      <c r="I2" s="12"/>
      <c r="J2" s="12"/>
    </row>
    <row r="3" spans="1:10" s="2" customFormat="1">
      <c r="A3" s="4" t="s">
        <v>5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3" t="s">
        <v>2</v>
      </c>
      <c r="I3" s="3" t="s">
        <v>12</v>
      </c>
      <c r="J3" s="3" t="s">
        <v>10</v>
      </c>
    </row>
    <row r="4" spans="1:10" s="2" customFormat="1">
      <c r="A4" s="5">
        <v>1</v>
      </c>
      <c r="B4" s="6" t="s">
        <v>16</v>
      </c>
      <c r="C4" s="6" t="s">
        <v>17</v>
      </c>
      <c r="D4" s="6" t="s">
        <v>18</v>
      </c>
      <c r="E4" s="9" t="s">
        <v>13</v>
      </c>
      <c r="F4" s="6" t="s">
        <v>19</v>
      </c>
      <c r="G4" s="6">
        <v>13</v>
      </c>
      <c r="H4" s="7">
        <f>VLOOKUP(F4,'[1]AMRUTANJAN HEALTH CARE'!$C$3:$E$116,3,FALSE)</f>
        <v>27.5</v>
      </c>
      <c r="I4" s="7">
        <v>25</v>
      </c>
      <c r="J4" s="7">
        <f>G4*H4+I4</f>
        <v>382.5</v>
      </c>
    </row>
    <row r="5" spans="1:10" s="2" customFormat="1">
      <c r="A5" s="5">
        <f>A4+1</f>
        <v>2</v>
      </c>
      <c r="B5" s="6" t="s">
        <v>16</v>
      </c>
      <c r="C5" s="6" t="s">
        <v>20</v>
      </c>
      <c r="D5" s="6" t="s">
        <v>21</v>
      </c>
      <c r="E5" s="9" t="s">
        <v>13</v>
      </c>
      <c r="F5" s="6" t="s">
        <v>19</v>
      </c>
      <c r="G5" s="6">
        <v>13</v>
      </c>
      <c r="H5" s="7">
        <f>VLOOKUP(F5,'[1]AMRUTANJAN HEALTH CARE'!$C$3:$E$116,3,FALSE)</f>
        <v>27.5</v>
      </c>
      <c r="I5" s="7">
        <v>25</v>
      </c>
      <c r="J5" s="7">
        <f t="shared" ref="J5:J16" si="0">G5*H5+I5</f>
        <v>382.5</v>
      </c>
    </row>
    <row r="6" spans="1:10" s="2" customFormat="1">
      <c r="A6" s="5">
        <f t="shared" ref="A6:A16" si="1">A5+1</f>
        <v>3</v>
      </c>
      <c r="B6" s="6" t="s">
        <v>22</v>
      </c>
      <c r="C6" s="6" t="s">
        <v>23</v>
      </c>
      <c r="D6" s="6" t="s">
        <v>24</v>
      </c>
      <c r="E6" s="9" t="s">
        <v>13</v>
      </c>
      <c r="F6" s="6" t="s">
        <v>25</v>
      </c>
      <c r="G6" s="6">
        <v>56</v>
      </c>
      <c r="H6" s="7">
        <f>VLOOKUP(F6,'[1]AMRUTANJAN HEALTH CARE'!$C$3:$E$116,3,FALSE)</f>
        <v>35</v>
      </c>
      <c r="I6" s="7">
        <v>25</v>
      </c>
      <c r="J6" s="7">
        <f t="shared" si="0"/>
        <v>1985</v>
      </c>
    </row>
    <row r="7" spans="1:10" s="2" customFormat="1">
      <c r="A7" s="5">
        <f t="shared" si="1"/>
        <v>4</v>
      </c>
      <c r="B7" s="6" t="s">
        <v>22</v>
      </c>
      <c r="C7" s="6" t="s">
        <v>26</v>
      </c>
      <c r="D7" s="6" t="s">
        <v>27</v>
      </c>
      <c r="E7" s="9" t="s">
        <v>13</v>
      </c>
      <c r="F7" s="6" t="s">
        <v>28</v>
      </c>
      <c r="G7" s="6">
        <v>9</v>
      </c>
      <c r="H7" s="7">
        <f>VLOOKUP(F7,'[1]AMRUTANJAN HEALTH CARE'!$C$3:$E$116,3,FALSE)</f>
        <v>32.5</v>
      </c>
      <c r="I7" s="7">
        <v>25</v>
      </c>
      <c r="J7" s="7">
        <f t="shared" si="0"/>
        <v>317.5</v>
      </c>
    </row>
    <row r="8" spans="1:10" s="2" customFormat="1">
      <c r="A8" s="5">
        <f t="shared" si="1"/>
        <v>5</v>
      </c>
      <c r="B8" s="6" t="s">
        <v>22</v>
      </c>
      <c r="C8" s="6" t="s">
        <v>29</v>
      </c>
      <c r="D8" s="6" t="s">
        <v>30</v>
      </c>
      <c r="E8" s="9" t="s">
        <v>13</v>
      </c>
      <c r="F8" s="6" t="s">
        <v>31</v>
      </c>
      <c r="G8" s="6">
        <v>26</v>
      </c>
      <c r="H8" s="7">
        <f>VLOOKUP(F8,'[1]AMRUTANJAN HEALTH CARE'!$C$3:$E$116,3,FALSE)</f>
        <v>55</v>
      </c>
      <c r="I8" s="7">
        <v>25</v>
      </c>
      <c r="J8" s="7">
        <f t="shared" si="0"/>
        <v>1455</v>
      </c>
    </row>
    <row r="9" spans="1:10" s="2" customFormat="1">
      <c r="A9" s="5">
        <f t="shared" si="1"/>
        <v>6</v>
      </c>
      <c r="B9" s="6" t="s">
        <v>22</v>
      </c>
      <c r="C9" s="6" t="s">
        <v>32</v>
      </c>
      <c r="D9" s="6" t="s">
        <v>33</v>
      </c>
      <c r="E9" s="9" t="s">
        <v>13</v>
      </c>
      <c r="F9" s="9" t="s">
        <v>34</v>
      </c>
      <c r="G9" s="6">
        <v>9</v>
      </c>
      <c r="H9" s="7">
        <f>VLOOKUP(F9,'[1]AMRUTANJAN HEALTH CARE'!$C$3:$E$116,3,FALSE)</f>
        <v>49</v>
      </c>
      <c r="I9" s="7">
        <v>25</v>
      </c>
      <c r="J9" s="7">
        <f t="shared" si="0"/>
        <v>466</v>
      </c>
    </row>
    <row r="10" spans="1:10" s="2" customFormat="1">
      <c r="A10" s="5">
        <f t="shared" si="1"/>
        <v>7</v>
      </c>
      <c r="B10" s="6" t="s">
        <v>22</v>
      </c>
      <c r="C10" s="6" t="s">
        <v>35</v>
      </c>
      <c r="D10" s="6" t="s">
        <v>36</v>
      </c>
      <c r="E10" s="9" t="s">
        <v>13</v>
      </c>
      <c r="F10" s="6" t="s">
        <v>37</v>
      </c>
      <c r="G10" s="6">
        <v>15</v>
      </c>
      <c r="H10" s="7">
        <f>VLOOKUP(F10,'[1]AMRUTANJAN HEALTH CARE'!$C$3:$E$116,3,FALSE)</f>
        <v>27.5</v>
      </c>
      <c r="I10" s="7">
        <v>25</v>
      </c>
      <c r="J10" s="7">
        <f t="shared" si="0"/>
        <v>437.5</v>
      </c>
    </row>
    <row r="11" spans="1:10" s="2" customFormat="1">
      <c r="A11" s="5">
        <f t="shared" si="1"/>
        <v>8</v>
      </c>
      <c r="B11" s="6" t="s">
        <v>38</v>
      </c>
      <c r="C11" s="6" t="s">
        <v>39</v>
      </c>
      <c r="D11" s="6" t="s">
        <v>40</v>
      </c>
      <c r="E11" s="9" t="s">
        <v>13</v>
      </c>
      <c r="F11" s="6" t="s">
        <v>37</v>
      </c>
      <c r="G11" s="6">
        <v>5</v>
      </c>
      <c r="H11" s="7">
        <f>VLOOKUP(F11,'[1]AMRUTANJAN HEALTH CARE'!$C$3:$E$116,3,FALSE)</f>
        <v>27.5</v>
      </c>
      <c r="I11" s="7">
        <v>25</v>
      </c>
      <c r="J11" s="7">
        <f t="shared" si="0"/>
        <v>162.5</v>
      </c>
    </row>
    <row r="12" spans="1:10" s="2" customFormat="1">
      <c r="A12" s="5">
        <f t="shared" si="1"/>
        <v>9</v>
      </c>
      <c r="B12" s="6" t="s">
        <v>41</v>
      </c>
      <c r="C12" s="6" t="s">
        <v>42</v>
      </c>
      <c r="D12" s="6" t="s">
        <v>43</v>
      </c>
      <c r="E12" s="9" t="s">
        <v>13</v>
      </c>
      <c r="F12" s="6" t="s">
        <v>37</v>
      </c>
      <c r="G12" s="6">
        <v>48</v>
      </c>
      <c r="H12" s="7">
        <f>VLOOKUP(F12,'[1]AMRUTANJAN HEALTH CARE'!$C$3:$E$116,3,FALSE)</f>
        <v>27.5</v>
      </c>
      <c r="I12" s="7">
        <v>25</v>
      </c>
      <c r="J12" s="7">
        <f t="shared" si="0"/>
        <v>1345</v>
      </c>
    </row>
    <row r="13" spans="1:10" s="2" customFormat="1">
      <c r="A13" s="5">
        <f t="shared" si="1"/>
        <v>10</v>
      </c>
      <c r="B13" s="6" t="s">
        <v>44</v>
      </c>
      <c r="C13" s="6" t="s">
        <v>45</v>
      </c>
      <c r="D13" s="6" t="s">
        <v>46</v>
      </c>
      <c r="E13" s="9" t="s">
        <v>13</v>
      </c>
      <c r="F13" s="6" t="s">
        <v>19</v>
      </c>
      <c r="G13" s="6">
        <v>3</v>
      </c>
      <c r="H13" s="7">
        <f>VLOOKUP(F13,'[1]AMRUTANJAN HEALTH CARE'!$C$3:$E$116,3,FALSE)</f>
        <v>27.5</v>
      </c>
      <c r="I13" s="7">
        <v>25</v>
      </c>
      <c r="J13" s="7">
        <f t="shared" si="0"/>
        <v>107.5</v>
      </c>
    </row>
    <row r="14" spans="1:10" s="2" customFormat="1">
      <c r="A14" s="5">
        <f t="shared" si="1"/>
        <v>11</v>
      </c>
      <c r="B14" s="6" t="s">
        <v>44</v>
      </c>
      <c r="C14" s="6" t="s">
        <v>47</v>
      </c>
      <c r="D14" s="6" t="s">
        <v>48</v>
      </c>
      <c r="E14" s="9" t="s">
        <v>13</v>
      </c>
      <c r="F14" s="6" t="s">
        <v>49</v>
      </c>
      <c r="G14" s="6">
        <v>10</v>
      </c>
      <c r="H14" s="7">
        <f>VLOOKUP(F14,'[1]AMRUTANJAN HEALTH CARE'!$C$3:$E$116,3,FALSE)</f>
        <v>50</v>
      </c>
      <c r="I14" s="7">
        <v>25</v>
      </c>
      <c r="J14" s="7">
        <f t="shared" si="0"/>
        <v>525</v>
      </c>
    </row>
    <row r="15" spans="1:10" s="2" customFormat="1">
      <c r="A15" s="5">
        <f t="shared" si="1"/>
        <v>12</v>
      </c>
      <c r="B15" s="6" t="s">
        <v>50</v>
      </c>
      <c r="C15" s="6" t="s">
        <v>51</v>
      </c>
      <c r="D15" s="6" t="s">
        <v>52</v>
      </c>
      <c r="E15" s="9" t="s">
        <v>13</v>
      </c>
      <c r="F15" s="6" t="s">
        <v>53</v>
      </c>
      <c r="G15" s="6">
        <v>8</v>
      </c>
      <c r="H15" s="7">
        <f>VLOOKUP(F15,'[1]AMRUTANJAN HEALTH CARE'!$C$3:$E$116,3,FALSE)</f>
        <v>40</v>
      </c>
      <c r="I15" s="7">
        <v>25</v>
      </c>
      <c r="J15" s="7">
        <f t="shared" si="0"/>
        <v>345</v>
      </c>
    </row>
    <row r="16" spans="1:10" s="2" customFormat="1">
      <c r="A16" s="5">
        <f t="shared" si="1"/>
        <v>13</v>
      </c>
      <c r="B16" s="6" t="s">
        <v>50</v>
      </c>
      <c r="C16" s="6" t="s">
        <v>54</v>
      </c>
      <c r="D16" s="6" t="s">
        <v>55</v>
      </c>
      <c r="E16" s="9" t="s">
        <v>13</v>
      </c>
      <c r="F16" s="6" t="s">
        <v>56</v>
      </c>
      <c r="G16" s="6">
        <v>10</v>
      </c>
      <c r="H16" s="7">
        <f>VLOOKUP(F16,'[1]AMRUTANJAN HEALTH CARE'!$C$3:$E$116,3,FALSE)</f>
        <v>27.5</v>
      </c>
      <c r="I16" s="7">
        <v>25</v>
      </c>
      <c r="J16" s="7">
        <f t="shared" si="0"/>
        <v>300</v>
      </c>
    </row>
    <row r="17" spans="1:10" s="2" customFormat="1">
      <c r="A17" s="14" t="s">
        <v>57</v>
      </c>
      <c r="B17" s="15"/>
      <c r="C17" s="15"/>
      <c r="D17" s="15"/>
      <c r="E17" s="15"/>
      <c r="F17" s="15"/>
      <c r="G17" s="15"/>
      <c r="H17" s="15"/>
      <c r="I17" s="16"/>
      <c r="J17" s="10">
        <f>ROUND(SUM(J4:J16),0)</f>
        <v>8211</v>
      </c>
    </row>
    <row r="18" spans="1:10" s="2" customFormat="1">
      <c r="A18"/>
      <c r="B18"/>
      <c r="C18"/>
      <c r="D18"/>
      <c r="E18"/>
      <c r="F18"/>
      <c r="G18" s="4">
        <f>SUM(G4:G16)</f>
        <v>225</v>
      </c>
      <c r="H18" s="8"/>
      <c r="I18" s="8"/>
      <c r="J18" s="8"/>
    </row>
    <row r="19" spans="1:10" ht="15" customHeight="1">
      <c r="A19" s="13" t="s">
        <v>3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5" customHeight="1">
      <c r="A20" s="13" t="s">
        <v>15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30" customHeight="1">
      <c r="A21" s="11" t="s">
        <v>4</v>
      </c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8">
    <mergeCell ref="A21:J21"/>
    <mergeCell ref="G1:J1"/>
    <mergeCell ref="G2:J2"/>
    <mergeCell ref="A2:F2"/>
    <mergeCell ref="A1:F1"/>
    <mergeCell ref="A19:J19"/>
    <mergeCell ref="A20:J20"/>
    <mergeCell ref="A17:I17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2024-03-07T08:40:06Z</cp:lastPrinted>
  <dcterms:created xsi:type="dcterms:W3CDTF">2023-06-13T11:10:02Z</dcterms:created>
  <dcterms:modified xsi:type="dcterms:W3CDTF">2024-03-07T09:51:39Z</dcterms:modified>
</cp:coreProperties>
</file>