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J7" i="1"/>
  <c r="H6" i="1"/>
  <c r="J6" i="1" s="1"/>
  <c r="H5" i="1"/>
  <c r="J5" i="1" s="1"/>
  <c r="H8" i="1"/>
  <c r="J8" i="1" s="1"/>
  <c r="H9" i="1"/>
  <c r="J9" i="1" s="1"/>
  <c r="H10" i="1"/>
  <c r="J10" i="1" s="1"/>
  <c r="H11" i="1"/>
  <c r="J11" i="1" s="1"/>
  <c r="H12" i="1"/>
  <c r="J12" i="1" s="1"/>
  <c r="H4" i="1"/>
  <c r="J4" i="1" s="1"/>
  <c r="J13" i="1" s="1"/>
</calcChain>
</file>

<file path=xl/sharedStrings.xml><?xml version="1.0" encoding="utf-8"?>
<sst xmlns="http://schemas.openxmlformats.org/spreadsheetml/2006/main" count="61" uniqueCount="49">
  <si>
    <t>INVOICE
PRAGATI LOGISTICS,SAMANTA SAHI KHUNTIA LANE,8984191006
GST No:21AGHPB9356M1Z9</t>
  </si>
  <si>
    <t>01/5/2024</t>
  </si>
  <si>
    <t>5874</t>
  </si>
  <si>
    <t>5864</t>
  </si>
  <si>
    <t>5868</t>
  </si>
  <si>
    <t>5870</t>
  </si>
  <si>
    <t>16/5/2024</t>
  </si>
  <si>
    <t>902</t>
  </si>
  <si>
    <t>28/5/2024</t>
  </si>
  <si>
    <t>5913</t>
  </si>
  <si>
    <t>30/5/2024</t>
  </si>
  <si>
    <t>5925</t>
  </si>
  <si>
    <t>5922</t>
  </si>
  <si>
    <t>31/5/2024</t>
  </si>
  <si>
    <t>5930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</si>
  <si>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</si>
  <si>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</si>
  <si>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</si>
  <si>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</si>
  <si>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</si>
  <si>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</si>
  <si>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</si>
  <si>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</si>
  <si>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</si>
  <si>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</si>
  <si>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</si>
  <si>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PL/DO/02104</t>
  </si>
  <si>
    <t>PL/JA/02442</t>
  </si>
  <si>
    <t>PL/DO/02106</t>
  </si>
  <si>
    <t>PL/DO/02105</t>
  </si>
  <si>
    <t>PL/JA/03702</t>
  </si>
  <si>
    <t>PL/DO/03944</t>
  </si>
  <si>
    <t>PL/JA/04535</t>
  </si>
  <si>
    <t>PL/JA/04573</t>
  </si>
  <si>
    <t>PL/DO/04318</t>
  </si>
  <si>
    <t>BHUBAN</t>
  </si>
  <si>
    <t>SAINTALA</t>
  </si>
  <si>
    <t>NIMAPARA</t>
  </si>
  <si>
    <t>NAYAGARH</t>
  </si>
  <si>
    <t>PAPADAHANDI</t>
  </si>
  <si>
    <t>KUAKHIA</t>
  </si>
  <si>
    <t>LOISINGHA</t>
  </si>
  <si>
    <t>CHHATRAPUR</t>
  </si>
  <si>
    <t>JAJPUR TOWN</t>
  </si>
  <si>
    <t>CTC</t>
  </si>
  <si>
    <t>Kindly, verify &amp; confirm within 7 days, else GST will be filed by 20th JUNE, 2024. 
GST to be paid by Consignor under Reverse Charge Mechanism(RCM) as per GST.</t>
  </si>
  <si>
    <t>(RUPEES EIGHT THOUSAND THREE HUNDRED NINETY THREE ONLY)</t>
  </si>
  <si>
    <t xml:space="preserve">Bill Date: 05/06/2024
Bill NO : 7716
Total Amount: 8393.00
</t>
  </si>
  <si>
    <t xml:space="preserve">
TO,                                                                                                                                                                       M/S SUNIL ROADWAYS                                                                                                                                                        C/O: ANCHOR CONSUMER PRODUCT PVT LTD.                                                                               KATHAGADA SAHI, CUTTACK                                                                                                                     GSTIN: 21AAFHS7349M1ZQ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</si>
</sst>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6</xdr:col>
      <xdr:colOff>95250</xdr:colOff>
      <xdr:row>0</xdr:row>
      <xdr:rowOff>971551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114301"/>
          <a:ext cx="3800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3" sqref="N3"/>
    </sheetView>
  </sheetViews>
  <sheetFormatPr defaultRowHeight="15"/>
  <cols>
    <col min="1" max="1" width="4.42578125" style="1" customWidth="1"/>
    <col min="2" max="2" width="9.7109375" style="1" bestFit="1" customWidth="1"/>
    <col min="3" max="3" width="13" style="1" customWidth="1"/>
    <col min="4" max="4" width="6.42578125" style="1" bestFit="1" customWidth="1"/>
    <col min="5" max="5" width="14.42578125" style="1" bestFit="1" customWidth="1"/>
    <col min="6" max="6" width="8.140625" style="1" customWidth="1"/>
    <col min="7" max="7" width="7.140625" style="1" customWidth="1"/>
    <col min="8" max="8" width="8.140625" style="2" customWidth="1"/>
    <col min="9" max="9" width="6.85546875" style="2" customWidth="1"/>
    <col min="10" max="10" width="10.28515625" style="2" customWidth="1"/>
    <col min="11" max="11" width="13.85546875" style="1" customWidth="1"/>
    <col min="12" max="12" width="9.140625" style="1"/>
    <col min="13" max="13" width="11.5703125" style="1" bestFit="1" customWidth="1"/>
    <col min="14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83.25" customHeight="1">
      <c r="A2" s="11" t="s">
        <v>48</v>
      </c>
      <c r="B2" s="12"/>
      <c r="C2" s="12"/>
      <c r="D2" s="12"/>
      <c r="E2" s="12"/>
      <c r="F2" s="12"/>
      <c r="G2" s="13"/>
      <c r="H2" s="15" t="s">
        <v>47</v>
      </c>
      <c r="I2" s="15"/>
      <c r="J2" s="15"/>
    </row>
    <row r="3" spans="1:10" s="3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7" t="s">
        <v>23</v>
      </c>
      <c r="I3" s="7" t="s">
        <v>24</v>
      </c>
      <c r="J3" s="7" t="s">
        <v>25</v>
      </c>
    </row>
    <row r="4" spans="1:10">
      <c r="A4" s="23">
        <v>1</v>
      </c>
      <c r="B4" s="4" t="s">
        <v>1</v>
      </c>
      <c r="C4" s="4" t="s">
        <v>26</v>
      </c>
      <c r="D4" s="8" t="s">
        <v>44</v>
      </c>
      <c r="E4" s="4" t="s">
        <v>35</v>
      </c>
      <c r="F4" s="4" t="s">
        <v>2</v>
      </c>
      <c r="G4" s="4">
        <v>7</v>
      </c>
      <c r="H4" s="6">
        <f>VLOOKUP(E4,'[1]ANCHOR HEALTH &amp; BEAUTY CARE'!$C$4:$D$241,2,FALSE)</f>
        <v>40</v>
      </c>
      <c r="I4" s="6">
        <v>20</v>
      </c>
      <c r="J4" s="6">
        <f>G4*H4+I4</f>
        <v>300</v>
      </c>
    </row>
    <row r="5" spans="1:10" ht="15" customHeight="1">
      <c r="A5" s="23">
        <v>2</v>
      </c>
      <c r="B5" s="4" t="s">
        <v>1</v>
      </c>
      <c r="C5" s="4" t="s">
        <v>29</v>
      </c>
      <c r="D5" s="8" t="s">
        <v>44</v>
      </c>
      <c r="E5" s="4" t="s">
        <v>38</v>
      </c>
      <c r="F5" s="4" t="s">
        <v>5</v>
      </c>
      <c r="G5" s="4">
        <v>9</v>
      </c>
      <c r="H5" s="6">
        <f>VLOOKUP(E5,'[1]ANCHOR HEALTH &amp; BEAUTY CARE'!$C$4:$D$241,2,FALSE)</f>
        <v>40</v>
      </c>
      <c r="I5" s="6">
        <v>20</v>
      </c>
      <c r="J5" s="6">
        <f>G5*H5+I5</f>
        <v>380</v>
      </c>
    </row>
    <row r="6" spans="1:10">
      <c r="A6" s="23">
        <v>3</v>
      </c>
      <c r="B6" s="4" t="s">
        <v>1</v>
      </c>
      <c r="C6" s="4" t="s">
        <v>28</v>
      </c>
      <c r="D6" s="8" t="s">
        <v>44</v>
      </c>
      <c r="E6" s="4" t="s">
        <v>37</v>
      </c>
      <c r="F6" s="4" t="s">
        <v>4</v>
      </c>
      <c r="G6" s="4">
        <v>9</v>
      </c>
      <c r="H6" s="6">
        <f>VLOOKUP(E6,'[1]ANCHOR HEALTH &amp; BEAUTY CARE'!$C$4:$D$241,2,FALSE)</f>
        <v>37.5</v>
      </c>
      <c r="I6" s="6">
        <v>20</v>
      </c>
      <c r="J6" s="6">
        <f>G6*H6+I6</f>
        <v>357.5</v>
      </c>
    </row>
    <row r="7" spans="1:10">
      <c r="A7" s="23">
        <v>4</v>
      </c>
      <c r="B7" s="4" t="s">
        <v>1</v>
      </c>
      <c r="C7" s="4" t="s">
        <v>27</v>
      </c>
      <c r="D7" s="8" t="s">
        <v>44</v>
      </c>
      <c r="E7" s="4" t="s">
        <v>36</v>
      </c>
      <c r="F7" s="4" t="s">
        <v>3</v>
      </c>
      <c r="G7" s="4">
        <v>43</v>
      </c>
      <c r="H7" s="16">
        <v>80</v>
      </c>
      <c r="I7" s="6">
        <v>20</v>
      </c>
      <c r="J7" s="6">
        <f>G7*H7+I7</f>
        <v>3460</v>
      </c>
    </row>
    <row r="8" spans="1:10">
      <c r="A8" s="23">
        <v>5</v>
      </c>
      <c r="B8" s="4" t="s">
        <v>6</v>
      </c>
      <c r="C8" s="4" t="s">
        <v>30</v>
      </c>
      <c r="D8" s="8" t="s">
        <v>44</v>
      </c>
      <c r="E8" s="4" t="s">
        <v>39</v>
      </c>
      <c r="F8" s="4" t="s">
        <v>7</v>
      </c>
      <c r="G8" s="4">
        <v>15</v>
      </c>
      <c r="H8" s="6">
        <f>VLOOKUP(E8,'[1]ANCHOR HEALTH &amp; BEAUTY CARE'!$C$4:$D$241,2,FALSE)</f>
        <v>60</v>
      </c>
      <c r="I8" s="6">
        <v>20</v>
      </c>
      <c r="J8" s="6">
        <f>G8*H8+I8</f>
        <v>920</v>
      </c>
    </row>
    <row r="9" spans="1:10">
      <c r="A9" s="23">
        <v>6</v>
      </c>
      <c r="B9" s="4" t="s">
        <v>8</v>
      </c>
      <c r="C9" s="4" t="s">
        <v>31</v>
      </c>
      <c r="D9" s="8" t="s">
        <v>44</v>
      </c>
      <c r="E9" s="4" t="s">
        <v>40</v>
      </c>
      <c r="F9" s="4" t="s">
        <v>9</v>
      </c>
      <c r="G9" s="4">
        <v>14</v>
      </c>
      <c r="H9" s="6">
        <f>VLOOKUP(E9,'[1]ANCHOR HEALTH &amp; BEAUTY CARE'!$C$4:$D$241,2,FALSE)</f>
        <v>37.5</v>
      </c>
      <c r="I9" s="6">
        <v>20</v>
      </c>
      <c r="J9" s="6">
        <f>G9*H9+I9</f>
        <v>545</v>
      </c>
    </row>
    <row r="10" spans="1:10">
      <c r="A10" s="23">
        <v>7</v>
      </c>
      <c r="B10" s="4" t="s">
        <v>10</v>
      </c>
      <c r="C10" s="4" t="s">
        <v>32</v>
      </c>
      <c r="D10" s="8" t="s">
        <v>44</v>
      </c>
      <c r="E10" s="4" t="s">
        <v>41</v>
      </c>
      <c r="F10" s="4" t="s">
        <v>11</v>
      </c>
      <c r="G10" s="4">
        <v>11</v>
      </c>
      <c r="H10" s="6">
        <f>VLOOKUP(E10,'[1]ANCHOR HEALTH &amp; BEAUTY CARE'!$C$4:$D$241,2,FALSE)</f>
        <v>70</v>
      </c>
      <c r="I10" s="6">
        <v>20</v>
      </c>
      <c r="J10" s="6">
        <f>G10*H10+I10</f>
        <v>790</v>
      </c>
    </row>
    <row r="11" spans="1:10">
      <c r="A11" s="23">
        <v>8</v>
      </c>
      <c r="B11" s="4" t="s">
        <v>10</v>
      </c>
      <c r="C11" s="4" t="s">
        <v>33</v>
      </c>
      <c r="D11" s="8" t="s">
        <v>44</v>
      </c>
      <c r="E11" s="4" t="s">
        <v>42</v>
      </c>
      <c r="F11" s="4" t="s">
        <v>12</v>
      </c>
      <c r="G11" s="4">
        <v>20</v>
      </c>
      <c r="H11" s="6">
        <f>VLOOKUP(E11,'[1]ANCHOR HEALTH &amp; BEAUTY CARE'!$C$4:$D$241,2,FALSE)</f>
        <v>50</v>
      </c>
      <c r="I11" s="6">
        <v>20</v>
      </c>
      <c r="J11" s="6">
        <f>G11*H11+I11</f>
        <v>1020</v>
      </c>
    </row>
    <row r="12" spans="1:10">
      <c r="A12" s="23">
        <v>9</v>
      </c>
      <c r="B12" s="4" t="s">
        <v>13</v>
      </c>
      <c r="C12" s="4" t="s">
        <v>34</v>
      </c>
      <c r="D12" s="8" t="s">
        <v>44</v>
      </c>
      <c r="E12" s="4" t="s">
        <v>43</v>
      </c>
      <c r="F12" s="4" t="s">
        <v>14</v>
      </c>
      <c r="G12" s="4">
        <v>16</v>
      </c>
      <c r="H12" s="6">
        <f>VLOOKUP(E12,'[1]ANCHOR HEALTH &amp; BEAUTY CARE'!$C$4:$D$241,2,FALSE)</f>
        <v>37.5</v>
      </c>
      <c r="I12" s="6">
        <v>20</v>
      </c>
      <c r="J12" s="6">
        <f>G12*H12+I12</f>
        <v>620</v>
      </c>
    </row>
    <row r="13" spans="1:10" s="20" customFormat="1">
      <c r="A13" s="17" t="s">
        <v>46</v>
      </c>
      <c r="B13" s="17"/>
      <c r="C13" s="17"/>
      <c r="D13" s="17"/>
      <c r="E13" s="17"/>
      <c r="F13" s="17"/>
      <c r="G13" s="17"/>
      <c r="H13" s="18"/>
      <c r="I13" s="18"/>
      <c r="J13" s="19">
        <f>ROUND(SUM(J4:J12),0)</f>
        <v>8393</v>
      </c>
    </row>
    <row r="14" spans="1:10" s="3" customFormat="1" ht="30" customHeight="1">
      <c r="A14" s="9" t="s">
        <v>45</v>
      </c>
      <c r="B14" s="9"/>
      <c r="C14" s="9"/>
      <c r="D14" s="9"/>
      <c r="E14" s="9"/>
      <c r="F14" s="9"/>
      <c r="G14" s="9"/>
      <c r="H14" s="10"/>
      <c r="I14" s="10"/>
      <c r="J14" s="10"/>
    </row>
    <row r="15" spans="1:10" s="3" customFormat="1" ht="30" customHeight="1" thickBot="1">
      <c r="A15" s="9" t="s">
        <v>15</v>
      </c>
      <c r="B15" s="9"/>
      <c r="C15" s="9"/>
      <c r="D15" s="9"/>
      <c r="E15" s="9"/>
      <c r="F15" s="9"/>
      <c r="G15" s="21"/>
      <c r="H15" s="10"/>
      <c r="I15" s="10"/>
      <c r="J15" s="10"/>
    </row>
    <row r="16" spans="1:10" ht="15.75" thickBot="1">
      <c r="G16" s="22">
        <f>SUM(G4:G12)</f>
        <v>144</v>
      </c>
    </row>
  </sheetData>
  <sortState ref="B4:J12">
    <sortCondition ref="B4:B12"/>
    <sortCondition ref="C4:C12"/>
  </sortState>
  <mergeCells count="7">
    <mergeCell ref="A13:I13"/>
    <mergeCell ref="A14:J14"/>
    <mergeCell ref="A15:J15"/>
    <mergeCell ref="A2:G2"/>
    <mergeCell ref="H1:J1"/>
    <mergeCell ref="H2:J2"/>
    <mergeCell ref="A1:G1"/>
  </mergeCells>
  <conditionalFormatting sqref="C4:C1048576">
    <cfRule type="duplicateValues" dxfId="0" priority="1"/>
  </conditionalFormatting>
  <pageMargins left="0.56000000000000005" right="0.3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2024-06-14T08:53:43Z</cp:lastPrinted>
  <dcterms:created xsi:type="dcterms:W3CDTF">2024-06-12T03:25:39Z</dcterms:created>
  <dcterms:modified xsi:type="dcterms:W3CDTF">2024-06-14T08:53:43Z</dcterms:modified>
</cp:coreProperties>
</file>