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6"/>
  <c r="H5"/>
  <c r="J5" s="1"/>
  <c r="H7"/>
  <c r="J7" s="1"/>
  <c r="H8"/>
  <c r="J8" s="1"/>
  <c r="H9"/>
  <c r="J9" s="1"/>
  <c r="H10"/>
  <c r="J10" s="1"/>
  <c r="H4"/>
  <c r="J4" s="1"/>
  <c r="J11" l="1"/>
</calcChain>
</file>

<file path=xl/sharedStrings.xml><?xml version="1.0" encoding="utf-8"?>
<sst xmlns="http://schemas.openxmlformats.org/spreadsheetml/2006/main" count="51" uniqueCount="43">
  <si>
    <t>INVOICE
PRAGATI LOGISTICS,SAMANTA SAHI KHUNTIA LANE,8984191006
GST No:21AGHPB9356M1Z9</t>
  </si>
  <si>
    <t>02/12/2024</t>
  </si>
  <si>
    <t>6341</t>
  </si>
  <si>
    <t>03/12/2024</t>
  </si>
  <si>
    <t>6358</t>
  </si>
  <si>
    <t>16/12/2024</t>
  </si>
  <si>
    <t>36369</t>
  </si>
  <si>
    <t>30/12/2024</t>
  </si>
  <si>
    <t>6389</t>
  </si>
  <si>
    <t>31/12/2024</t>
  </si>
  <si>
    <t>6404</t>
  </si>
  <si>
    <t>36414</t>
  </si>
  <si>
    <t>6407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</si>
  <si>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</si>
  <si>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</si>
  <si>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PL/JA/20090</t>
  </si>
  <si>
    <t>PL/DO/17339</t>
  </si>
  <si>
    <t>PL/JA/21060</t>
  </si>
  <si>
    <t>PL/DO/18826</t>
  </si>
  <si>
    <t>PL/JA/22353</t>
  </si>
  <si>
    <t>PL/JA/22445</t>
  </si>
  <si>
    <t>PL/JA/22539</t>
  </si>
  <si>
    <t>RATE</t>
  </si>
  <si>
    <t>AMOUNT</t>
  </si>
  <si>
    <t>SL</t>
  </si>
  <si>
    <t>DATE</t>
  </si>
  <si>
    <t>LR NO</t>
  </si>
  <si>
    <t>JEYPORE</t>
  </si>
  <si>
    <t>JAGATSINGHPUR</t>
  </si>
  <si>
    <t>DABUGAON</t>
  </si>
  <si>
    <t>NIMAPARA</t>
  </si>
  <si>
    <t>LOISINGHA</t>
  </si>
  <si>
    <t>PAPADAHANDI</t>
  </si>
  <si>
    <t>DASPALLA</t>
  </si>
  <si>
    <t>CTC</t>
  </si>
  <si>
    <t>FROM</t>
  </si>
  <si>
    <t>TO</t>
  </si>
  <si>
    <t xml:space="preserve">INV NO </t>
  </si>
  <si>
    <t>CASE</t>
  </si>
  <si>
    <t xml:space="preserve"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
</t>
  </si>
  <si>
    <t>(RUPEES ELEVEN THOUSAND ONE HUNDRED THIRTY THREE ONLY)</t>
  </si>
  <si>
    <t xml:space="preserve">Bill Date:31/12/2024
Bill NO : 30588
Total Amount:11133.00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</si>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</sst>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6</xdr:col>
      <xdr:colOff>161925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3838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Q12" sqref="Q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7" style="1" customWidth="1"/>
    <col min="8" max="8" width="7.7109375" style="2" customWidth="1"/>
    <col min="9" max="9" width="8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2"/>
      <c r="F1" s="22"/>
      <c r="G1" s="23"/>
      <c r="H1" s="24" t="s">
        <v>0</v>
      </c>
      <c r="I1" s="24"/>
      <c r="J1" s="24"/>
    </row>
    <row r="2" spans="1:10" ht="80.25" customHeight="1">
      <c r="A2" s="21" t="s">
        <v>39</v>
      </c>
      <c r="B2" s="22"/>
      <c r="C2" s="22"/>
      <c r="D2" s="22"/>
      <c r="E2" s="22"/>
      <c r="F2" s="22"/>
      <c r="G2" s="23"/>
      <c r="H2" s="24" t="s">
        <v>41</v>
      </c>
      <c r="I2" s="24"/>
      <c r="J2" s="24"/>
    </row>
    <row r="3" spans="1:10" s="10" customFormat="1">
      <c r="A3" s="5" t="s">
        <v>24</v>
      </c>
      <c r="B3" s="5" t="s">
        <v>25</v>
      </c>
      <c r="C3" s="5" t="s">
        <v>26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22</v>
      </c>
      <c r="I3" s="9" t="s">
        <v>42</v>
      </c>
      <c r="J3" s="9" t="s">
        <v>23</v>
      </c>
    </row>
    <row r="4" spans="1:10">
      <c r="A4" s="12">
        <v>1</v>
      </c>
      <c r="B4" s="4" t="s">
        <v>1</v>
      </c>
      <c r="C4" s="4" t="s">
        <v>15</v>
      </c>
      <c r="D4" s="8" t="s">
        <v>34</v>
      </c>
      <c r="E4" s="4" t="s">
        <v>27</v>
      </c>
      <c r="F4" s="4" t="s">
        <v>2</v>
      </c>
      <c r="G4" s="4">
        <v>161</v>
      </c>
      <c r="H4" s="6">
        <f>VLOOKUP(E4,'[1]ANCHOR HEALTH &amp; BEAUTY CARE'!$C$4:$D$244,2,FALSE)</f>
        <v>50</v>
      </c>
      <c r="I4" s="6">
        <v>20</v>
      </c>
      <c r="J4" s="6">
        <f>G4*H4+I4</f>
        <v>8070</v>
      </c>
    </row>
    <row r="5" spans="1:10">
      <c r="A5" s="12">
        <v>2</v>
      </c>
      <c r="B5" s="4" t="s">
        <v>3</v>
      </c>
      <c r="C5" s="4" t="s">
        <v>16</v>
      </c>
      <c r="D5" s="8" t="s">
        <v>34</v>
      </c>
      <c r="E5" s="4" t="s">
        <v>28</v>
      </c>
      <c r="F5" s="4" t="s">
        <v>4</v>
      </c>
      <c r="G5" s="4">
        <v>5</v>
      </c>
      <c r="H5" s="6">
        <f>VLOOKUP(E5,'[1]ANCHOR HEALTH &amp; BEAUTY CARE'!$C$4:$D$244,2,FALSE)</f>
        <v>37.5</v>
      </c>
      <c r="I5" s="6">
        <v>20</v>
      </c>
      <c r="J5" s="6">
        <f t="shared" ref="J5:J10" si="0">G5*H5+I5</f>
        <v>207.5</v>
      </c>
    </row>
    <row r="6" spans="1:10">
      <c r="A6" s="12">
        <v>3</v>
      </c>
      <c r="B6" s="4" t="s">
        <v>5</v>
      </c>
      <c r="C6" s="4" t="s">
        <v>17</v>
      </c>
      <c r="D6" s="8" t="s">
        <v>34</v>
      </c>
      <c r="E6" s="4" t="s">
        <v>29</v>
      </c>
      <c r="F6" s="4" t="s">
        <v>6</v>
      </c>
      <c r="G6" s="4">
        <v>14</v>
      </c>
      <c r="H6" s="11">
        <v>90</v>
      </c>
      <c r="I6" s="6">
        <v>20</v>
      </c>
      <c r="J6" s="6">
        <f t="shared" si="0"/>
        <v>1280</v>
      </c>
    </row>
    <row r="7" spans="1:10">
      <c r="A7" s="12">
        <v>4</v>
      </c>
      <c r="B7" s="4" t="s">
        <v>7</v>
      </c>
      <c r="C7" s="4" t="s">
        <v>18</v>
      </c>
      <c r="D7" s="8" t="s">
        <v>34</v>
      </c>
      <c r="E7" s="4" t="s">
        <v>30</v>
      </c>
      <c r="F7" s="4" t="s">
        <v>8</v>
      </c>
      <c r="G7" s="4">
        <v>10</v>
      </c>
      <c r="H7" s="6">
        <f>VLOOKUP(E7,'[1]ANCHOR HEALTH &amp; BEAUTY CARE'!$C$4:$D$244,2,FALSE)</f>
        <v>37.5</v>
      </c>
      <c r="I7" s="6">
        <v>20</v>
      </c>
      <c r="J7" s="6">
        <f t="shared" si="0"/>
        <v>395</v>
      </c>
    </row>
    <row r="8" spans="1:10">
      <c r="A8" s="12">
        <v>5</v>
      </c>
      <c r="B8" s="4" t="s">
        <v>9</v>
      </c>
      <c r="C8" s="4" t="s">
        <v>19</v>
      </c>
      <c r="D8" s="8" t="s">
        <v>34</v>
      </c>
      <c r="E8" s="4" t="s">
        <v>31</v>
      </c>
      <c r="F8" s="4" t="s">
        <v>10</v>
      </c>
      <c r="G8" s="4">
        <v>10</v>
      </c>
      <c r="H8" s="6">
        <f>VLOOKUP(E8,'[1]ANCHOR HEALTH &amp; BEAUTY CARE'!$C$4:$D$244,2,FALSE)</f>
        <v>70</v>
      </c>
      <c r="I8" s="6">
        <v>20</v>
      </c>
      <c r="J8" s="6">
        <f t="shared" si="0"/>
        <v>720</v>
      </c>
    </row>
    <row r="9" spans="1:10">
      <c r="A9" s="12">
        <v>6</v>
      </c>
      <c r="B9" s="4" t="s">
        <v>9</v>
      </c>
      <c r="C9" s="4" t="s">
        <v>20</v>
      </c>
      <c r="D9" s="8" t="s">
        <v>34</v>
      </c>
      <c r="E9" s="4" t="s">
        <v>32</v>
      </c>
      <c r="F9" s="4" t="s">
        <v>11</v>
      </c>
      <c r="G9" s="4">
        <v>3</v>
      </c>
      <c r="H9" s="6">
        <f>VLOOKUP(E9,'[1]ANCHOR HEALTH &amp; BEAUTY CARE'!$C$4:$D$244,2,FALSE)</f>
        <v>60</v>
      </c>
      <c r="I9" s="6">
        <v>20</v>
      </c>
      <c r="J9" s="6">
        <f t="shared" si="0"/>
        <v>200</v>
      </c>
    </row>
    <row r="10" spans="1:10">
      <c r="A10" s="12">
        <v>7</v>
      </c>
      <c r="B10" s="4" t="s">
        <v>9</v>
      </c>
      <c r="C10" s="4" t="s">
        <v>21</v>
      </c>
      <c r="D10" s="8" t="s">
        <v>34</v>
      </c>
      <c r="E10" s="4" t="s">
        <v>33</v>
      </c>
      <c r="F10" s="4" t="s">
        <v>12</v>
      </c>
      <c r="G10" s="4">
        <v>6</v>
      </c>
      <c r="H10" s="6">
        <f>VLOOKUP(E10,'[1]ANCHOR HEALTH &amp; BEAUTY CARE'!$C$4:$D$244,2,FALSE)</f>
        <v>40</v>
      </c>
      <c r="I10" s="6">
        <v>20</v>
      </c>
      <c r="J10" s="6">
        <f t="shared" si="0"/>
        <v>260</v>
      </c>
    </row>
    <row r="11" spans="1:10" s="3" customFormat="1">
      <c r="A11" s="15" t="s">
        <v>40</v>
      </c>
      <c r="B11" s="16"/>
      <c r="C11" s="16"/>
      <c r="D11" s="16"/>
      <c r="E11" s="16"/>
      <c r="F11" s="16"/>
      <c r="G11" s="16"/>
      <c r="H11" s="17"/>
      <c r="I11" s="18"/>
      <c r="J11" s="7">
        <f>ROUND(SUM(J4:J10),0)</f>
        <v>11133</v>
      </c>
    </row>
    <row r="12" spans="1:10" s="3" customFormat="1" ht="30" customHeight="1">
      <c r="A12" s="19" t="s">
        <v>14</v>
      </c>
      <c r="B12" s="19"/>
      <c r="C12" s="19"/>
      <c r="D12" s="19"/>
      <c r="E12" s="19"/>
      <c r="F12" s="19"/>
      <c r="G12" s="19"/>
      <c r="H12" s="20"/>
      <c r="I12" s="20"/>
      <c r="J12" s="20"/>
    </row>
    <row r="13" spans="1:10" s="3" customFormat="1" ht="30" customHeight="1">
      <c r="A13" s="19" t="s">
        <v>13</v>
      </c>
      <c r="B13" s="19"/>
      <c r="C13" s="19"/>
      <c r="D13" s="19"/>
      <c r="E13" s="19"/>
      <c r="F13" s="19"/>
      <c r="G13" s="19"/>
      <c r="H13" s="20"/>
      <c r="I13" s="20"/>
      <c r="J13" s="20"/>
    </row>
    <row r="14" spans="1:10" s="13" customFormat="1">
      <c r="G14" s="5">
        <f>SUM(G4:G10)</f>
        <v>209</v>
      </c>
      <c r="H14" s="14"/>
      <c r="I14" s="14"/>
      <c r="J14" s="14"/>
    </row>
  </sheetData>
  <sortState ref="B4:L10">
    <sortCondition ref="B4"/>
  </sortState>
  <mergeCells count="7">
    <mergeCell ref="A11:I11"/>
    <mergeCell ref="A12:J12"/>
    <mergeCell ref="A13:J13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4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2025-01-16T07:48:23Z</cp:lastPrinted>
  <dcterms:created xsi:type="dcterms:W3CDTF">2025-01-08T11:06:00Z</dcterms:created>
  <dcterms:modified xsi:type="dcterms:W3CDTF">2025-01-16T07:51:08Z</dcterms:modified>
</cp:coreProperties>
</file>