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J7" i="1"/>
  <c r="H5" i="1"/>
  <c r="J5" i="1" s="1"/>
  <c r="H6" i="1"/>
  <c r="J6" i="1" s="1"/>
  <c r="H8" i="1"/>
  <c r="J8" i="1" s="1"/>
  <c r="H9" i="1"/>
  <c r="J9" i="1" s="1"/>
  <c r="H10" i="1"/>
  <c r="J10" i="1" s="1"/>
  <c r="H12" i="1"/>
  <c r="J12" i="1" s="1"/>
  <c r="H11" i="1"/>
  <c r="J11" i="1" s="1"/>
  <c r="H13" i="1"/>
  <c r="J13" i="1" s="1"/>
  <c r="H4" i="1"/>
  <c r="J4" i="1" s="1"/>
  <c r="J14" i="1" l="1"/>
</calcChain>
</file>

<file path=xl/sharedStrings.xml><?xml version="1.0" encoding="utf-8"?>
<sst xmlns="http://schemas.openxmlformats.org/spreadsheetml/2006/main" count="66" uniqueCount="54">
  <si>
    <t>INVOICE
PRAGATI LOGISTICS,SAMANTA SAHI KHUNTIA LANE,8984191006
GST No:21AGHPB9356M1Z9</t>
  </si>
  <si>
    <t>31/7/2024</t>
  </si>
  <si>
    <t>6087</t>
  </si>
  <si>
    <t>07/7/2024</t>
  </si>
  <si>
    <t>0625</t>
  </si>
  <si>
    <t>09/7/2024</t>
  </si>
  <si>
    <t>6029</t>
  </si>
  <si>
    <t>12/7/2024</t>
  </si>
  <si>
    <t>6032</t>
  </si>
  <si>
    <t>24/7/2024</t>
  </si>
  <si>
    <t>6041</t>
  </si>
  <si>
    <t>6042</t>
  </si>
  <si>
    <t>28/7/2024</t>
  </si>
  <si>
    <t>43</t>
  </si>
  <si>
    <t>6059</t>
  </si>
  <si>
    <t>02/7/2024</t>
  </si>
  <si>
    <t>6018</t>
  </si>
  <si>
    <t>36064</t>
  </si>
  <si>
    <t>Thanking you for your business.
PRAGATI LOGISTICS</t>
  </si>
  <si>
    <t>PAPADAHANDI</t>
  </si>
  <si>
    <t>JARASINGHA</t>
  </si>
  <si>
    <t>BHOGADA</t>
  </si>
  <si>
    <t>PADMAPUR</t>
  </si>
  <si>
    <t>KHURDA</t>
  </si>
  <si>
    <t>RAHAMA</t>
  </si>
  <si>
    <t>MALKANGIRI</t>
  </si>
  <si>
    <t>NAYAGARH</t>
  </si>
  <si>
    <t>BALIKUDA</t>
  </si>
  <si>
    <t>TALCHER</t>
  </si>
  <si>
    <t>CTC</t>
  </si>
  <si>
    <t>PL/JA/09821</t>
  </si>
  <si>
    <t>PL/JA/07778</t>
  </si>
  <si>
    <t>PL/DO/06703</t>
  </si>
  <si>
    <t>PL/JA/08231</t>
  </si>
  <si>
    <t>PL/DO/07733</t>
  </si>
  <si>
    <t>PL/DO/07758</t>
  </si>
  <si>
    <t>PL/JA/09407</t>
  </si>
  <si>
    <t>PL/DO/08365</t>
  </si>
  <si>
    <t>PL/DO/06309</t>
  </si>
  <si>
    <t>PL/MA/05923</t>
  </si>
  <si>
    <t>SL</t>
  </si>
  <si>
    <t>DATE</t>
  </si>
  <si>
    <t>LR NO</t>
  </si>
  <si>
    <t>FROM</t>
  </si>
  <si>
    <t>TO</t>
  </si>
  <si>
    <t>INV NO</t>
  </si>
  <si>
    <t>CASE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</si>
  <si>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</si>
  <si>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RATE</t>
  </si>
  <si>
    <t>AMOUNT</t>
  </si>
  <si>
    <t>LR CH</t>
  </si>
  <si>
    <t>Kindly, verify &amp; confirm within 7 days, else GST will be filed by 20th Aug, 2024. 
GST to be paid by Consignor under Reverse Charge Mechanism(RCM) as per GST.</t>
  </si>
  <si>
    <t xml:space="preserve">Bill Date:31/07/2024
Bill NO : 14474
Total Amount:6210.00
</t>
  </si>
  <si>
    <t>(RUPEES SIX THOUSAND TWO HUNDRED TEN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</si>
</sst>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6</xdr:col>
      <xdr:colOff>190500</xdr:colOff>
      <xdr:row>0</xdr:row>
      <xdr:rowOff>1000126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85726"/>
          <a:ext cx="3581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.28515625" style="1" customWidth="1"/>
    <col min="8" max="8" width="8.5703125" style="2" customWidth="1"/>
    <col min="9" max="9" width="7.71093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</row>
    <row r="2" spans="1:10" ht="90" customHeight="1">
      <c r="A2" s="20" t="s">
        <v>47</v>
      </c>
      <c r="B2" s="21"/>
      <c r="C2" s="21"/>
      <c r="D2" s="21"/>
      <c r="E2" s="21"/>
      <c r="F2" s="21"/>
      <c r="G2" s="22"/>
      <c r="H2" s="24" t="s">
        <v>52</v>
      </c>
      <c r="I2" s="23"/>
      <c r="J2" s="23"/>
    </row>
    <row r="3" spans="1:10" s="10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48</v>
      </c>
      <c r="I3" s="11" t="s">
        <v>50</v>
      </c>
      <c r="J3" s="9" t="s">
        <v>49</v>
      </c>
    </row>
    <row r="4" spans="1:10">
      <c r="A4" s="12">
        <v>1</v>
      </c>
      <c r="B4" s="4" t="s">
        <v>15</v>
      </c>
      <c r="C4" s="4" t="s">
        <v>38</v>
      </c>
      <c r="D4" s="8" t="s">
        <v>29</v>
      </c>
      <c r="E4" s="4" t="s">
        <v>27</v>
      </c>
      <c r="F4" s="4" t="s">
        <v>16</v>
      </c>
      <c r="G4" s="4">
        <v>8</v>
      </c>
      <c r="H4" s="6">
        <f>VLOOKUP(E4,'[1]ANCHOR HEALTH &amp; BEAUTY CARE'!$C$4:$D$243,2,FALSE)</f>
        <v>37.5</v>
      </c>
      <c r="I4" s="6">
        <v>20</v>
      </c>
      <c r="J4" s="6">
        <f t="shared" ref="J4:J13" si="0">G4*H4+I4</f>
        <v>320</v>
      </c>
    </row>
    <row r="5" spans="1:10">
      <c r="A5" s="12">
        <v>2</v>
      </c>
      <c r="B5" s="4" t="s">
        <v>3</v>
      </c>
      <c r="C5" s="4" t="s">
        <v>31</v>
      </c>
      <c r="D5" s="8" t="s">
        <v>29</v>
      </c>
      <c r="E5" s="4" t="s">
        <v>20</v>
      </c>
      <c r="F5" s="4" t="s">
        <v>4</v>
      </c>
      <c r="G5" s="4">
        <v>14</v>
      </c>
      <c r="H5" s="6">
        <f>VLOOKUP(E5,'[1]ANCHOR HEALTH &amp; BEAUTY CARE'!$C$4:$D$243,2,FALSE)</f>
        <v>56.25</v>
      </c>
      <c r="I5" s="6">
        <v>20</v>
      </c>
      <c r="J5" s="6">
        <f t="shared" si="0"/>
        <v>807.5</v>
      </c>
    </row>
    <row r="6" spans="1:10">
      <c r="A6" s="12">
        <v>3</v>
      </c>
      <c r="B6" s="4" t="s">
        <v>5</v>
      </c>
      <c r="C6" s="4" t="s">
        <v>32</v>
      </c>
      <c r="D6" s="8" t="s">
        <v>29</v>
      </c>
      <c r="E6" s="4" t="s">
        <v>21</v>
      </c>
      <c r="F6" s="4" t="s">
        <v>6</v>
      </c>
      <c r="G6" s="4">
        <v>16</v>
      </c>
      <c r="H6" s="6">
        <f>VLOOKUP(E6,'[1]ANCHOR HEALTH &amp; BEAUTY CARE'!$C$4:$D$243,2,FALSE)</f>
        <v>40</v>
      </c>
      <c r="I6" s="6">
        <v>20</v>
      </c>
      <c r="J6" s="6">
        <f t="shared" si="0"/>
        <v>660</v>
      </c>
    </row>
    <row r="7" spans="1:10">
      <c r="A7" s="12">
        <v>4</v>
      </c>
      <c r="B7" s="4" t="s">
        <v>7</v>
      </c>
      <c r="C7" s="4" t="s">
        <v>33</v>
      </c>
      <c r="D7" s="8" t="s">
        <v>29</v>
      </c>
      <c r="E7" s="4" t="s">
        <v>22</v>
      </c>
      <c r="F7" s="4" t="s">
        <v>8</v>
      </c>
      <c r="G7" s="4">
        <v>15</v>
      </c>
      <c r="H7" s="6">
        <v>50</v>
      </c>
      <c r="I7" s="6">
        <v>20</v>
      </c>
      <c r="J7" s="6">
        <f t="shared" si="0"/>
        <v>770</v>
      </c>
    </row>
    <row r="8" spans="1:10">
      <c r="A8" s="12">
        <v>5</v>
      </c>
      <c r="B8" s="4" t="s">
        <v>9</v>
      </c>
      <c r="C8" s="4" t="s">
        <v>34</v>
      </c>
      <c r="D8" s="8" t="s">
        <v>29</v>
      </c>
      <c r="E8" s="4" t="s">
        <v>23</v>
      </c>
      <c r="F8" s="4" t="s">
        <v>10</v>
      </c>
      <c r="G8" s="4">
        <v>11</v>
      </c>
      <c r="H8" s="6">
        <f>VLOOKUP(E8,'[1]ANCHOR HEALTH &amp; BEAUTY CARE'!$C$4:$D$243,2,FALSE)</f>
        <v>37.5</v>
      </c>
      <c r="I8" s="6">
        <v>20</v>
      </c>
      <c r="J8" s="6">
        <f t="shared" si="0"/>
        <v>432.5</v>
      </c>
    </row>
    <row r="9" spans="1:10">
      <c r="A9" s="12">
        <v>6</v>
      </c>
      <c r="B9" s="4" t="s">
        <v>9</v>
      </c>
      <c r="C9" s="4" t="s">
        <v>35</v>
      </c>
      <c r="D9" s="8" t="s">
        <v>29</v>
      </c>
      <c r="E9" s="4" t="s">
        <v>24</v>
      </c>
      <c r="F9" s="4" t="s">
        <v>11</v>
      </c>
      <c r="G9" s="4">
        <v>11</v>
      </c>
      <c r="H9" s="6">
        <f>VLOOKUP(E9,'[1]ANCHOR HEALTH &amp; BEAUTY CARE'!$C$4:$D$243,2,FALSE)</f>
        <v>37.5</v>
      </c>
      <c r="I9" s="6">
        <v>20</v>
      </c>
      <c r="J9" s="6">
        <f t="shared" si="0"/>
        <v>432.5</v>
      </c>
    </row>
    <row r="10" spans="1:10">
      <c r="A10" s="12">
        <v>7</v>
      </c>
      <c r="B10" s="4" t="s">
        <v>12</v>
      </c>
      <c r="C10" s="4" t="s">
        <v>36</v>
      </c>
      <c r="D10" s="8" t="s">
        <v>29</v>
      </c>
      <c r="E10" s="4" t="s">
        <v>25</v>
      </c>
      <c r="F10" s="4" t="s">
        <v>13</v>
      </c>
      <c r="G10" s="4">
        <v>15</v>
      </c>
      <c r="H10" s="6">
        <f>VLOOKUP(E10,'[1]ANCHOR HEALTH &amp; BEAUTY CARE'!$C$4:$D$243,2,FALSE)</f>
        <v>70</v>
      </c>
      <c r="I10" s="6">
        <v>20</v>
      </c>
      <c r="J10" s="6">
        <f t="shared" si="0"/>
        <v>1070</v>
      </c>
    </row>
    <row r="11" spans="1:10">
      <c r="A11" s="12">
        <v>8</v>
      </c>
      <c r="B11" s="4" t="s">
        <v>1</v>
      </c>
      <c r="C11" s="4" t="s">
        <v>37</v>
      </c>
      <c r="D11" s="8" t="s">
        <v>29</v>
      </c>
      <c r="E11" s="4" t="s">
        <v>26</v>
      </c>
      <c r="F11" s="4" t="s">
        <v>14</v>
      </c>
      <c r="G11" s="4">
        <v>6</v>
      </c>
      <c r="H11" s="6">
        <f>VLOOKUP(E11,'[1]ANCHOR HEALTH &amp; BEAUTY CARE'!$C$4:$D$243,2,FALSE)</f>
        <v>40</v>
      </c>
      <c r="I11" s="6">
        <v>20</v>
      </c>
      <c r="J11" s="6">
        <f t="shared" si="0"/>
        <v>260</v>
      </c>
    </row>
    <row r="12" spans="1:10">
      <c r="A12" s="12">
        <v>9</v>
      </c>
      <c r="B12" s="4" t="s">
        <v>1</v>
      </c>
      <c r="C12" s="4" t="s">
        <v>30</v>
      </c>
      <c r="D12" s="8" t="s">
        <v>29</v>
      </c>
      <c r="E12" s="4" t="s">
        <v>19</v>
      </c>
      <c r="F12" s="4" t="s">
        <v>2</v>
      </c>
      <c r="G12" s="4">
        <v>18</v>
      </c>
      <c r="H12" s="6">
        <f>VLOOKUP(E12,'[1]ANCHOR HEALTH &amp; BEAUTY CARE'!$C$4:$D$243,2,FALSE)</f>
        <v>60</v>
      </c>
      <c r="I12" s="6">
        <v>20</v>
      </c>
      <c r="J12" s="6">
        <f t="shared" si="0"/>
        <v>1100</v>
      </c>
    </row>
    <row r="13" spans="1:10">
      <c r="A13" s="12">
        <v>10</v>
      </c>
      <c r="B13" s="4" t="s">
        <v>1</v>
      </c>
      <c r="C13" s="4" t="s">
        <v>39</v>
      </c>
      <c r="D13" s="8" t="s">
        <v>29</v>
      </c>
      <c r="E13" s="4" t="s">
        <v>28</v>
      </c>
      <c r="F13" s="4" t="s">
        <v>17</v>
      </c>
      <c r="G13" s="4">
        <v>9</v>
      </c>
      <c r="H13" s="6">
        <f>VLOOKUP(E13,'[1]ANCHOR HEALTH &amp; BEAUTY CARE'!$C$4:$D$243,2,FALSE)</f>
        <v>37.5</v>
      </c>
      <c r="I13" s="6">
        <v>20</v>
      </c>
      <c r="J13" s="6">
        <f t="shared" si="0"/>
        <v>357.5</v>
      </c>
    </row>
    <row r="14" spans="1:10" s="3" customFormat="1">
      <c r="A14" s="14" t="s">
        <v>53</v>
      </c>
      <c r="B14" s="15"/>
      <c r="C14" s="15"/>
      <c r="D14" s="15"/>
      <c r="E14" s="15"/>
      <c r="F14" s="15"/>
      <c r="G14" s="15"/>
      <c r="H14" s="16"/>
      <c r="I14" s="17"/>
      <c r="J14" s="7">
        <f>ROUND(SUM(J4:J13),0)</f>
        <v>6210</v>
      </c>
    </row>
    <row r="15" spans="1:10" s="3" customFormat="1" ht="30" customHeight="1">
      <c r="A15" s="18" t="s">
        <v>51</v>
      </c>
      <c r="B15" s="18"/>
      <c r="C15" s="18"/>
      <c r="D15" s="18"/>
      <c r="E15" s="18"/>
      <c r="F15" s="18"/>
      <c r="G15" s="18"/>
      <c r="H15" s="19"/>
      <c r="I15" s="19"/>
      <c r="J15" s="19"/>
    </row>
    <row r="16" spans="1:10" s="3" customFormat="1" ht="30" customHeight="1">
      <c r="A16" s="18" t="s">
        <v>18</v>
      </c>
      <c r="B16" s="18"/>
      <c r="C16" s="18"/>
      <c r="D16" s="18"/>
      <c r="E16" s="18"/>
      <c r="F16" s="18"/>
      <c r="G16" s="18"/>
      <c r="H16" s="19"/>
      <c r="I16" s="19"/>
      <c r="J16" s="19"/>
    </row>
    <row r="17" spans="7:7">
      <c r="G17" s="13">
        <f>SUM(G4:G13)</f>
        <v>123</v>
      </c>
    </row>
  </sheetData>
  <sortState ref="B4:J14">
    <sortCondition ref="B4:B14"/>
    <sortCondition ref="C4:C14"/>
  </sortState>
  <mergeCells count="7">
    <mergeCell ref="A14:I14"/>
    <mergeCell ref="A15:J15"/>
    <mergeCell ref="A16:J16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2024-08-13T12:53:35Z</cp:lastPrinted>
  <dcterms:created xsi:type="dcterms:W3CDTF">2024-08-10T08:06:55Z</dcterms:created>
  <dcterms:modified xsi:type="dcterms:W3CDTF">2024-08-15T06:08:48Z</dcterms:modified>
</cp:coreProperties>
</file>