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4"/>
  <c r="L4" s="1"/>
  <c r="L18" s="1"/>
</calcChain>
</file>

<file path=xl/sharedStrings.xml><?xml version="1.0" encoding="utf-8"?>
<sst xmlns="http://schemas.openxmlformats.org/spreadsheetml/2006/main" count="88" uniqueCount="64">
  <si>
    <t>INVOICE
PRAGATI LOGISTICS,SAMANTA SAHI KHUNTIA LANE,8984191006
GST No:21AGHPB9356M1Z9</t>
  </si>
  <si>
    <t>05/10/2024</t>
  </si>
  <si>
    <t>443</t>
  </si>
  <si>
    <t>29/10/2024</t>
  </si>
  <si>
    <t>0525</t>
  </si>
  <si>
    <t>26/10/2024</t>
  </si>
  <si>
    <t>519</t>
  </si>
  <si>
    <t>16/10/2024</t>
  </si>
  <si>
    <t>479</t>
  </si>
  <si>
    <t>08/10/2024</t>
  </si>
  <si>
    <t>0459</t>
  </si>
  <si>
    <t>0464</t>
  </si>
  <si>
    <t>30/10/2024</t>
  </si>
  <si>
    <t>529</t>
  </si>
  <si>
    <t>09/10/2024</t>
  </si>
  <si>
    <t>477</t>
  </si>
  <si>
    <t>01/10/2024</t>
  </si>
  <si>
    <t>449</t>
  </si>
  <si>
    <t>438</t>
  </si>
  <si>
    <t>17/10/2024</t>
  </si>
  <si>
    <t>488</t>
  </si>
  <si>
    <t>486</t>
  </si>
  <si>
    <t>478</t>
  </si>
  <si>
    <t>483</t>
  </si>
  <si>
    <t>Thanking you for your business.
PRAGATI LOGISTICS</t>
  </si>
  <si>
    <t>JAJPUR ROAD</t>
  </si>
  <si>
    <t>BARIPADA</t>
  </si>
  <si>
    <t>PURI</t>
  </si>
  <si>
    <t>TALCHER</t>
  </si>
  <si>
    <t>CHANDANESWAR</t>
  </si>
  <si>
    <t>KEONJHAR</t>
  </si>
  <si>
    <t>GUDIA KATENI</t>
  </si>
  <si>
    <t>BARBIL</t>
  </si>
  <si>
    <t>CTC</t>
  </si>
  <si>
    <t>PL/DO/13753</t>
  </si>
  <si>
    <t>PL/MA/10297</t>
  </si>
  <si>
    <t>PL/DO/14685</t>
  </si>
  <si>
    <t>PL/DO/14218</t>
  </si>
  <si>
    <t>PL/MA/09525</t>
  </si>
  <si>
    <t>PL/MA/09526</t>
  </si>
  <si>
    <t>PL/DO/14952</t>
  </si>
  <si>
    <t>PL/MA/09623</t>
  </si>
  <si>
    <t>PL/MA/09170</t>
  </si>
  <si>
    <t>PL/MA/09424</t>
  </si>
  <si>
    <t>PL/MA/09855</t>
  </si>
  <si>
    <t>PL/MA/09746</t>
  </si>
  <si>
    <t>PL/MA/09618</t>
  </si>
  <si>
    <t>PL/MA/09747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</si>
  <si>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</si>
  <si>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</si>
  <si>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</si>
  <si>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</si>
  <si>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</si>
  <si>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</si>
  <si>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</si>
  <si>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</si>
  <si>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</si>
  <si>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</si>
  <si>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</si>
  <si>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</si>
  <si>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 xml:space="preserve">ANIK MILK PRODUCTS PRIVATE LIMITED
Address:ARUNODAYA MARKET PLOT NO 2080 3635 DHANWANT COMPLEX HOLDING NO 578/U/3 Ward No. 36 MAHATAB ROAD ,9439998300
GST No:21AAOCA4722A1ZB
</t>
  </si>
  <si>
    <t>(RUPEES FOURTEEN THOUSAND SIX HUNDRED FIFTY SIX ONLY)</t>
  </si>
  <si>
    <t xml:space="preserve">Bill Date:31/10/2024
Bill NO : 24970
Total Amount:14656.00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</si>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</sst>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219074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57150"/>
          <a:ext cx="429577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U19" sqref="U19:U2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3.5" customHeight="1">
      <c r="A2" s="18" t="s">
        <v>60</v>
      </c>
      <c r="B2" s="19"/>
      <c r="C2" s="19"/>
      <c r="D2" s="19"/>
      <c r="E2" s="19"/>
      <c r="F2" s="19"/>
      <c r="G2" s="19"/>
      <c r="H2" s="20"/>
      <c r="I2" s="21" t="s">
        <v>62</v>
      </c>
      <c r="J2" s="21"/>
      <c r="K2" s="21"/>
      <c r="L2" s="21"/>
    </row>
    <row r="3" spans="1:12" s="3" customFormat="1">
      <c r="A3" s="8" t="s">
        <v>48</v>
      </c>
      <c r="B3" s="8" t="s">
        <v>49</v>
      </c>
      <c r="C3" s="8" t="s">
        <v>50</v>
      </c>
      <c r="D3" s="8" t="s">
        <v>51</v>
      </c>
      <c r="E3" s="8" t="s">
        <v>52</v>
      </c>
      <c r="F3" s="8" t="s">
        <v>53</v>
      </c>
      <c r="G3" s="8" t="s">
        <v>54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</row>
    <row r="4" spans="1:12">
      <c r="A4" s="4">
        <v>1</v>
      </c>
      <c r="B4" s="4" t="s">
        <v>16</v>
      </c>
      <c r="C4" s="4" t="s">
        <v>42</v>
      </c>
      <c r="D4" s="7" t="s">
        <v>33</v>
      </c>
      <c r="E4" s="4" t="s">
        <v>29</v>
      </c>
      <c r="F4" s="4" t="s">
        <v>17</v>
      </c>
      <c r="G4" s="4">
        <v>26</v>
      </c>
      <c r="H4" s="5">
        <f>VLOOKUP(E4,'[1]ANIK INDUSTRI'!$C$4:$D$91,2,FALSE)</f>
        <v>90</v>
      </c>
      <c r="I4" s="5">
        <f>G4*2</f>
        <v>52</v>
      </c>
      <c r="J4" s="5">
        <f>VLOOKUP(E4,'[1]ANIK INDUSTRI'!$C$4:$E$91,3,FALSE)*G4</f>
        <v>520</v>
      </c>
      <c r="K4" s="5">
        <v>50</v>
      </c>
      <c r="L4" s="5">
        <f>G4*H4+I4+J4+K4</f>
        <v>2962</v>
      </c>
    </row>
    <row r="5" spans="1:12">
      <c r="A5" s="4">
        <v>2</v>
      </c>
      <c r="B5" s="4" t="s">
        <v>1</v>
      </c>
      <c r="C5" s="4" t="s">
        <v>34</v>
      </c>
      <c r="D5" s="7" t="s">
        <v>33</v>
      </c>
      <c r="E5" s="4" t="s">
        <v>25</v>
      </c>
      <c r="F5" s="4" t="s">
        <v>2</v>
      </c>
      <c r="G5" s="4">
        <v>8</v>
      </c>
      <c r="H5" s="5">
        <f>VLOOKUP(E5,'[1]ANIK INDUSTRI'!$C$4:$D$91,2,FALSE)</f>
        <v>40</v>
      </c>
      <c r="I5" s="5">
        <f t="shared" ref="I5:I17" si="0">G5*2</f>
        <v>16</v>
      </c>
      <c r="J5" s="5">
        <f>VLOOKUP(E5,'[1]ANIK INDUSTRI'!$C$4:$E$91,3,FALSE)*G5</f>
        <v>80</v>
      </c>
      <c r="K5" s="5">
        <v>50</v>
      </c>
      <c r="L5" s="5">
        <f t="shared" ref="L5:L17" si="1">G5*H5+I5+J5+K5</f>
        <v>466</v>
      </c>
    </row>
    <row r="6" spans="1:12">
      <c r="A6" s="4">
        <v>3</v>
      </c>
      <c r="B6" s="4" t="s">
        <v>1</v>
      </c>
      <c r="C6" s="4" t="s">
        <v>43</v>
      </c>
      <c r="D6" s="7" t="s">
        <v>33</v>
      </c>
      <c r="E6" s="4" t="s">
        <v>26</v>
      </c>
      <c r="F6" s="4" t="s">
        <v>18</v>
      </c>
      <c r="G6" s="4">
        <v>51</v>
      </c>
      <c r="H6" s="5">
        <f>VLOOKUP(E6,'[1]ANIK INDUSTRI'!$C$4:$D$91,2,FALSE)</f>
        <v>50</v>
      </c>
      <c r="I6" s="5">
        <f t="shared" si="0"/>
        <v>102</v>
      </c>
      <c r="J6" s="5">
        <f>VLOOKUP(E6,'[1]ANIK INDUSTRI'!$C$4:$E$91,3,FALSE)*G6</f>
        <v>510</v>
      </c>
      <c r="K6" s="5">
        <v>50</v>
      </c>
      <c r="L6" s="5">
        <f t="shared" si="1"/>
        <v>3212</v>
      </c>
    </row>
    <row r="7" spans="1:12">
      <c r="A7" s="4">
        <v>4</v>
      </c>
      <c r="B7" s="4" t="s">
        <v>9</v>
      </c>
      <c r="C7" s="4" t="s">
        <v>38</v>
      </c>
      <c r="D7" s="7" t="s">
        <v>33</v>
      </c>
      <c r="E7" s="4" t="s">
        <v>26</v>
      </c>
      <c r="F7" s="4" t="s">
        <v>10</v>
      </c>
      <c r="G7" s="4">
        <v>16</v>
      </c>
      <c r="H7" s="5">
        <f>VLOOKUP(E7,'[1]ANIK INDUSTRI'!$C$4:$D$91,2,FALSE)</f>
        <v>50</v>
      </c>
      <c r="I7" s="5">
        <f t="shared" si="0"/>
        <v>32</v>
      </c>
      <c r="J7" s="5">
        <f>VLOOKUP(E7,'[1]ANIK INDUSTRI'!$C$4:$E$91,3,FALSE)*G7</f>
        <v>160</v>
      </c>
      <c r="K7" s="5">
        <v>50</v>
      </c>
      <c r="L7" s="5">
        <f t="shared" si="1"/>
        <v>1042</v>
      </c>
    </row>
    <row r="8" spans="1:12">
      <c r="A8" s="4">
        <v>5</v>
      </c>
      <c r="B8" s="4" t="s">
        <v>9</v>
      </c>
      <c r="C8" s="4" t="s">
        <v>39</v>
      </c>
      <c r="D8" s="7" t="s">
        <v>33</v>
      </c>
      <c r="E8" s="4" t="s">
        <v>28</v>
      </c>
      <c r="F8" s="4" t="s">
        <v>11</v>
      </c>
      <c r="G8" s="4">
        <v>7</v>
      </c>
      <c r="H8" s="5">
        <f>VLOOKUP(E8,'[1]ANIK INDUSTRI'!$C$4:$D$91,2,FALSE)</f>
        <v>50</v>
      </c>
      <c r="I8" s="5">
        <f t="shared" si="0"/>
        <v>14</v>
      </c>
      <c r="J8" s="5">
        <f>VLOOKUP(E8,'[1]ANIK INDUSTRI'!$C$4:$E$91,3,FALSE)*G8</f>
        <v>70</v>
      </c>
      <c r="K8" s="5">
        <v>50</v>
      </c>
      <c r="L8" s="5">
        <f t="shared" si="1"/>
        <v>484</v>
      </c>
    </row>
    <row r="9" spans="1:12">
      <c r="A9" s="4">
        <v>6</v>
      </c>
      <c r="B9" s="4" t="s">
        <v>14</v>
      </c>
      <c r="C9" s="4" t="s">
        <v>41</v>
      </c>
      <c r="D9" s="7" t="s">
        <v>33</v>
      </c>
      <c r="E9" s="4" t="s">
        <v>28</v>
      </c>
      <c r="F9" s="4" t="s">
        <v>15</v>
      </c>
      <c r="G9" s="4">
        <v>5</v>
      </c>
      <c r="H9" s="5">
        <f>VLOOKUP(E9,'[1]ANIK INDUSTRI'!$C$4:$D$91,2,FALSE)</f>
        <v>50</v>
      </c>
      <c r="I9" s="5">
        <f t="shared" si="0"/>
        <v>10</v>
      </c>
      <c r="J9" s="5">
        <f>VLOOKUP(E9,'[1]ANIK INDUSTRI'!$C$4:$E$91,3,FALSE)*G9</f>
        <v>50</v>
      </c>
      <c r="K9" s="5">
        <v>50</v>
      </c>
      <c r="L9" s="5">
        <f t="shared" si="1"/>
        <v>360</v>
      </c>
    </row>
    <row r="10" spans="1:12">
      <c r="A10" s="4">
        <v>7</v>
      </c>
      <c r="B10" s="4" t="s">
        <v>14</v>
      </c>
      <c r="C10" s="4" t="s">
        <v>46</v>
      </c>
      <c r="D10" s="7" t="s">
        <v>33</v>
      </c>
      <c r="E10" s="4" t="s">
        <v>32</v>
      </c>
      <c r="F10" s="4" t="s">
        <v>22</v>
      </c>
      <c r="G10" s="4">
        <v>10</v>
      </c>
      <c r="H10" s="5">
        <f>VLOOKUP(E10,'[1]ANIK INDUSTRI'!$C$4:$D$91,2,FALSE)</f>
        <v>60</v>
      </c>
      <c r="I10" s="5">
        <f t="shared" si="0"/>
        <v>20</v>
      </c>
      <c r="J10" s="5">
        <f>VLOOKUP(E10,'[1]ANIK INDUSTRI'!$C$4:$E$91,3,FALSE)*G10</f>
        <v>200</v>
      </c>
      <c r="K10" s="5">
        <v>50</v>
      </c>
      <c r="L10" s="5">
        <f t="shared" si="1"/>
        <v>870</v>
      </c>
    </row>
    <row r="11" spans="1:12">
      <c r="A11" s="4">
        <v>8</v>
      </c>
      <c r="B11" s="4" t="s">
        <v>7</v>
      </c>
      <c r="C11" s="4" t="s">
        <v>37</v>
      </c>
      <c r="D11" s="7" t="s">
        <v>33</v>
      </c>
      <c r="E11" s="4" t="s">
        <v>27</v>
      </c>
      <c r="F11" s="4" t="s">
        <v>8</v>
      </c>
      <c r="G11" s="4">
        <v>19</v>
      </c>
      <c r="H11" s="5">
        <f>VLOOKUP(E11,'[1]ANIK INDUSTRI'!$C$4:$D$91,2,FALSE)</f>
        <v>40</v>
      </c>
      <c r="I11" s="5">
        <f t="shared" si="0"/>
        <v>38</v>
      </c>
      <c r="J11" s="5">
        <f>VLOOKUP(E11,'[1]ANIK INDUSTRI'!$C$4:$E$91,3,FALSE)*G11</f>
        <v>190</v>
      </c>
      <c r="K11" s="5">
        <v>50</v>
      </c>
      <c r="L11" s="5">
        <f t="shared" si="1"/>
        <v>1038</v>
      </c>
    </row>
    <row r="12" spans="1:12">
      <c r="A12" s="4">
        <v>9</v>
      </c>
      <c r="B12" s="4" t="s">
        <v>7</v>
      </c>
      <c r="C12" s="4" t="s">
        <v>45</v>
      </c>
      <c r="D12" s="7" t="s">
        <v>33</v>
      </c>
      <c r="E12" s="4" t="s">
        <v>31</v>
      </c>
      <c r="F12" s="4" t="s">
        <v>21</v>
      </c>
      <c r="G12" s="4">
        <v>15</v>
      </c>
      <c r="H12" s="5">
        <f>VLOOKUP(E12,'[1]ANIK INDUSTRI'!$C$4:$D$91,2,FALSE)</f>
        <v>50</v>
      </c>
      <c r="I12" s="5">
        <f t="shared" si="0"/>
        <v>30</v>
      </c>
      <c r="J12" s="5">
        <f>VLOOKUP(E12,'[1]ANIK INDUSTRI'!$C$4:$E$91,3,FALSE)*G12</f>
        <v>300</v>
      </c>
      <c r="K12" s="5">
        <v>50</v>
      </c>
      <c r="L12" s="5">
        <f t="shared" si="1"/>
        <v>1130</v>
      </c>
    </row>
    <row r="13" spans="1:12">
      <c r="A13" s="4">
        <v>10</v>
      </c>
      <c r="B13" s="4" t="s">
        <v>7</v>
      </c>
      <c r="C13" s="4" t="s">
        <v>47</v>
      </c>
      <c r="D13" s="7" t="s">
        <v>33</v>
      </c>
      <c r="E13" s="4" t="s">
        <v>32</v>
      </c>
      <c r="F13" s="4" t="s">
        <v>23</v>
      </c>
      <c r="G13" s="4">
        <v>5</v>
      </c>
      <c r="H13" s="5">
        <f>VLOOKUP(E13,'[1]ANIK INDUSTRI'!$C$4:$D$91,2,FALSE)</f>
        <v>60</v>
      </c>
      <c r="I13" s="5">
        <f t="shared" si="0"/>
        <v>10</v>
      </c>
      <c r="J13" s="5">
        <f>VLOOKUP(E13,'[1]ANIK INDUSTRI'!$C$4:$E$91,3,FALSE)*G13</f>
        <v>100</v>
      </c>
      <c r="K13" s="5">
        <v>50</v>
      </c>
      <c r="L13" s="5">
        <f t="shared" si="1"/>
        <v>460</v>
      </c>
    </row>
    <row r="14" spans="1:12">
      <c r="A14" s="4">
        <v>11</v>
      </c>
      <c r="B14" s="4" t="s">
        <v>19</v>
      </c>
      <c r="C14" s="4" t="s">
        <v>44</v>
      </c>
      <c r="D14" s="7" t="s">
        <v>33</v>
      </c>
      <c r="E14" s="4" t="s">
        <v>30</v>
      </c>
      <c r="F14" s="4" t="s">
        <v>20</v>
      </c>
      <c r="G14" s="4">
        <v>20</v>
      </c>
      <c r="H14" s="5">
        <f>VLOOKUP(E14,'[1]ANIK INDUSTRI'!$C$4:$D$91,2,FALSE)</f>
        <v>50</v>
      </c>
      <c r="I14" s="5">
        <f t="shared" si="0"/>
        <v>40</v>
      </c>
      <c r="J14" s="5">
        <f>VLOOKUP(E14,'[1]ANIK INDUSTRI'!$C$4:$E$91,3,FALSE)*G14</f>
        <v>200</v>
      </c>
      <c r="K14" s="5">
        <v>50</v>
      </c>
      <c r="L14" s="5">
        <f t="shared" si="1"/>
        <v>1290</v>
      </c>
    </row>
    <row r="15" spans="1:12">
      <c r="A15" s="4">
        <v>12</v>
      </c>
      <c r="B15" s="4" t="s">
        <v>5</v>
      </c>
      <c r="C15" s="4" t="s">
        <v>36</v>
      </c>
      <c r="D15" s="7" t="s">
        <v>33</v>
      </c>
      <c r="E15" s="4" t="s">
        <v>25</v>
      </c>
      <c r="F15" s="4" t="s">
        <v>6</v>
      </c>
      <c r="G15" s="4">
        <v>8</v>
      </c>
      <c r="H15" s="5">
        <f>VLOOKUP(E15,'[1]ANIK INDUSTRI'!$C$4:$D$91,2,FALSE)</f>
        <v>40</v>
      </c>
      <c r="I15" s="5">
        <f t="shared" si="0"/>
        <v>16</v>
      </c>
      <c r="J15" s="5">
        <f>VLOOKUP(E15,'[1]ANIK INDUSTRI'!$C$4:$E$91,3,FALSE)*G15</f>
        <v>80</v>
      </c>
      <c r="K15" s="5">
        <v>50</v>
      </c>
      <c r="L15" s="5">
        <f t="shared" si="1"/>
        <v>466</v>
      </c>
    </row>
    <row r="16" spans="1:12">
      <c r="A16" s="4">
        <v>13</v>
      </c>
      <c r="B16" s="4" t="s">
        <v>3</v>
      </c>
      <c r="C16" s="4" t="s">
        <v>35</v>
      </c>
      <c r="D16" s="7" t="s">
        <v>33</v>
      </c>
      <c r="E16" s="4" t="s">
        <v>26</v>
      </c>
      <c r="F16" s="4" t="s">
        <v>4</v>
      </c>
      <c r="G16" s="4">
        <v>10</v>
      </c>
      <c r="H16" s="5">
        <f>VLOOKUP(E16,'[1]ANIK INDUSTRI'!$C$4:$D$91,2,FALSE)</f>
        <v>50</v>
      </c>
      <c r="I16" s="5">
        <f t="shared" si="0"/>
        <v>20</v>
      </c>
      <c r="J16" s="5">
        <f>VLOOKUP(E16,'[1]ANIK INDUSTRI'!$C$4:$E$91,3,FALSE)*G16</f>
        <v>100</v>
      </c>
      <c r="K16" s="5">
        <v>50</v>
      </c>
      <c r="L16" s="5">
        <f t="shared" si="1"/>
        <v>670</v>
      </c>
    </row>
    <row r="17" spans="1:12">
      <c r="A17" s="4">
        <v>14</v>
      </c>
      <c r="B17" s="4" t="s">
        <v>12</v>
      </c>
      <c r="C17" s="4" t="s">
        <v>40</v>
      </c>
      <c r="D17" s="7" t="s">
        <v>33</v>
      </c>
      <c r="E17" s="4" t="s">
        <v>25</v>
      </c>
      <c r="F17" s="4" t="s">
        <v>13</v>
      </c>
      <c r="G17" s="4">
        <v>3</v>
      </c>
      <c r="H17" s="5">
        <f>VLOOKUP(E17,'[1]ANIK INDUSTRI'!$C$4:$D$91,2,FALSE)</f>
        <v>40</v>
      </c>
      <c r="I17" s="5">
        <f t="shared" si="0"/>
        <v>6</v>
      </c>
      <c r="J17" s="5">
        <f>VLOOKUP(E17,'[1]ANIK INDUSTRI'!$C$4:$E$91,3,FALSE)*G17</f>
        <v>30</v>
      </c>
      <c r="K17" s="5">
        <v>50</v>
      </c>
      <c r="L17" s="5">
        <f t="shared" si="1"/>
        <v>206</v>
      </c>
    </row>
    <row r="18" spans="1:12" s="3" customFormat="1">
      <c r="A18" s="11" t="s">
        <v>61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6">
        <f>SUM(L4:L17)</f>
        <v>14656</v>
      </c>
    </row>
    <row r="19" spans="1:12" s="3" customFormat="1" ht="30" customHeight="1">
      <c r="A19" s="15" t="s">
        <v>63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  <row r="20" spans="1:12" s="3" customFormat="1" ht="30" customHeight="1">
      <c r="A20" s="16" t="s">
        <v>24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  <row r="21" spans="1:12">
      <c r="G21" s="10">
        <f>SUM(G4:G17)</f>
        <v>203</v>
      </c>
    </row>
  </sheetData>
  <sortState ref="B4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2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2024-11-10T06:32:47Z</cp:lastPrinted>
  <dcterms:created xsi:type="dcterms:W3CDTF">2024-11-09T04:29:33Z</dcterms:created>
  <dcterms:modified xsi:type="dcterms:W3CDTF">2024-11-13T12:15:30Z</dcterms:modified>
</cp:coreProperties>
</file>