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J5" i="1"/>
  <c r="J6" i="1"/>
  <c r="J7" i="1"/>
  <c r="J8" i="1"/>
  <c r="J9" i="1"/>
  <c r="J10" i="1"/>
  <c r="J4" i="1"/>
  <c r="I5" i="1"/>
  <c r="I6" i="1"/>
  <c r="I7" i="1"/>
  <c r="I8" i="1"/>
  <c r="I9" i="1"/>
  <c r="I10" i="1"/>
  <c r="I4" i="1"/>
  <c r="H5" i="1"/>
  <c r="H6" i="1"/>
  <c r="L6" i="1" s="1"/>
  <c r="H7" i="1"/>
  <c r="H8" i="1"/>
  <c r="L8" i="1" s="1"/>
  <c r="H9" i="1"/>
  <c r="H10" i="1"/>
  <c r="L10" i="1" s="1"/>
  <c r="H4" i="1"/>
  <c r="L4" i="1" l="1"/>
  <c r="L9" i="1"/>
  <c r="L7" i="1"/>
  <c r="L5" i="1"/>
  <c r="L11" i="1" l="1"/>
</calcChain>
</file>

<file path=xl/sharedStrings.xml><?xml version="1.0" encoding="utf-8"?>
<sst xmlns="http://schemas.openxmlformats.org/spreadsheetml/2006/main" count="53" uniqueCount="44">
  <si>
    <t>INVOICE
PRAGATI LOGISTICS,SAMANTA SAHI KHUNTIA LANE,8984191006
GST No:21AGHPB9356M1Z9</t>
  </si>
  <si>
    <t>29/6/2024</t>
  </si>
  <si>
    <t>0204</t>
  </si>
  <si>
    <t>03/6/2024</t>
  </si>
  <si>
    <t>0165</t>
  </si>
  <si>
    <t>167</t>
  </si>
  <si>
    <t>22/6/2024</t>
  </si>
  <si>
    <t>188</t>
  </si>
  <si>
    <t>05/6/2024</t>
  </si>
  <si>
    <t>172</t>
  </si>
  <si>
    <t>11/6/2024</t>
  </si>
  <si>
    <t>152</t>
  </si>
  <si>
    <t>10/6/2024</t>
  </si>
  <si>
    <t>179</t>
  </si>
  <si>
    <t>Thanking you for your business.
PRAGATI LOGISTICS</t>
  </si>
  <si>
    <t>PL/MA/04425</t>
  </si>
  <si>
    <t>PL/MA/03160</t>
  </si>
  <si>
    <t>PL/DO/04493</t>
  </si>
  <si>
    <t>PL/MA/03990</t>
  </si>
  <si>
    <t>PL/MA/03300</t>
  </si>
  <si>
    <t>PL/MA/03527</t>
  </si>
  <si>
    <t>PL/MA/03468</t>
  </si>
  <si>
    <t>JALESWAR</t>
  </si>
  <si>
    <t>BARIPADA</t>
  </si>
  <si>
    <t>JAJPUR ROAD</t>
  </si>
  <si>
    <t>BARAGARH</t>
  </si>
  <si>
    <t>CTC</t>
  </si>
  <si>
    <t>SL</t>
  </si>
  <si>
    <t>DATE</t>
  </si>
  <si>
    <t>LR NO</t>
  </si>
  <si>
    <t>FROM</t>
  </si>
  <si>
    <t>INV NO</t>
  </si>
  <si>
    <t>CASE</t>
  </si>
  <si>
    <t>RATE</t>
  </si>
  <si>
    <t>DESTINATION</t>
  </si>
  <si>
    <t>HML</t>
  </si>
  <si>
    <t>DD.CH.</t>
  </si>
  <si>
    <t>LR CH</t>
  </si>
  <si>
    <t>AMT.</t>
  </si>
  <si>
    <t>RAJ KHARIAR</t>
  </si>
  <si>
    <t>(RUPEES TWENTY FOUR THOUSAND SEVENTY EIGHT ONLY)</t>
  </si>
  <si>
    <t xml:space="preserve">Bill Date:30/06/2024
Bill NO : 10597
Total Amount:24078.00
</t>
  </si>
  <si>
    <t xml:space="preserve">
ANIK MILK PRODUCTS PRIVATE LIMITED
Address:ARUNODAYA MARKET PLOT NO 2080 3635 DHANWANT COMPLEX HOLDING NO 578/U/3 Ward No. 36 MAHATAB ROAD ,9439998300
GST No:21AAOCA4722A1ZB
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</si>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</sst>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114300</xdr:rowOff>
    </xdr:from>
    <xdr:to>
      <xdr:col>7</xdr:col>
      <xdr:colOff>95249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99" y="114300"/>
          <a:ext cx="38766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S2" sqref="S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9" width="6.5703125" style="2" bestFit="1" customWidth="1"/>
    <col min="10" max="10" width="7.5703125" style="2" bestFit="1" customWidth="1"/>
    <col min="11" max="11" width="5.8554687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90" customHeight="1">
      <c r="A2" s="16" t="s">
        <v>42</v>
      </c>
      <c r="B2" s="17"/>
      <c r="C2" s="17"/>
      <c r="D2" s="17"/>
      <c r="E2" s="17"/>
      <c r="F2" s="17"/>
      <c r="G2" s="17"/>
      <c r="H2" s="18"/>
      <c r="I2" s="19" t="s">
        <v>41</v>
      </c>
      <c r="J2" s="19"/>
      <c r="K2" s="19"/>
      <c r="L2" s="19"/>
    </row>
    <row r="3" spans="1:12" s="3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34</v>
      </c>
      <c r="F3" s="5" t="s">
        <v>31</v>
      </c>
      <c r="G3" s="5" t="s">
        <v>32</v>
      </c>
      <c r="H3" s="9" t="s">
        <v>33</v>
      </c>
      <c r="I3" s="9" t="s">
        <v>35</v>
      </c>
      <c r="J3" s="9" t="s">
        <v>36</v>
      </c>
      <c r="K3" s="9" t="s">
        <v>37</v>
      </c>
      <c r="L3" s="9" t="s">
        <v>38</v>
      </c>
    </row>
    <row r="4" spans="1:12">
      <c r="A4" s="4">
        <v>1</v>
      </c>
      <c r="B4" s="4" t="s">
        <v>1</v>
      </c>
      <c r="C4" s="4" t="s">
        <v>15</v>
      </c>
      <c r="D4" s="8" t="s">
        <v>26</v>
      </c>
      <c r="E4" s="4" t="s">
        <v>22</v>
      </c>
      <c r="F4" s="4" t="s">
        <v>2</v>
      </c>
      <c r="G4" s="4">
        <v>23</v>
      </c>
      <c r="H4" s="6">
        <f>VLOOKUP(E4,'[1]ANIK INDUSTRI'!$C$4:$D$89,2,FALSE)</f>
        <v>70</v>
      </c>
      <c r="I4" s="6">
        <f>G4*2</f>
        <v>46</v>
      </c>
      <c r="J4" s="6">
        <f>VLOOKUP(E4,'[1]ANIK INDUSTRI'!$C$4:$E$89,3,FALSE)*G4</f>
        <v>460</v>
      </c>
      <c r="K4" s="6">
        <v>50</v>
      </c>
      <c r="L4" s="6">
        <f>G4*H4+I4+J4+K4</f>
        <v>2166</v>
      </c>
    </row>
    <row r="5" spans="1:12">
      <c r="A5" s="4">
        <v>2</v>
      </c>
      <c r="B5" s="4" t="s">
        <v>3</v>
      </c>
      <c r="C5" s="4" t="s">
        <v>16</v>
      </c>
      <c r="D5" s="8" t="s">
        <v>26</v>
      </c>
      <c r="E5" s="4" t="s">
        <v>23</v>
      </c>
      <c r="F5" s="4" t="s">
        <v>4</v>
      </c>
      <c r="G5" s="4">
        <v>10</v>
      </c>
      <c r="H5" s="6">
        <f>VLOOKUP(E5,'[1]ANIK INDUSTRI'!$C$4:$D$89,2,FALSE)</f>
        <v>50</v>
      </c>
      <c r="I5" s="6">
        <f t="shared" ref="I5:I10" si="0">G5*2</f>
        <v>20</v>
      </c>
      <c r="J5" s="6">
        <f>VLOOKUP(E5,'[1]ANIK INDUSTRI'!$C$4:$E$89,3,FALSE)*G5</f>
        <v>100</v>
      </c>
      <c r="K5" s="6">
        <v>50</v>
      </c>
      <c r="L5" s="6">
        <f t="shared" ref="L5:L10" si="1">G5*H5+I5+J5+K5</f>
        <v>670</v>
      </c>
    </row>
    <row r="6" spans="1:12">
      <c r="A6" s="4">
        <v>3</v>
      </c>
      <c r="B6" s="4" t="s">
        <v>3</v>
      </c>
      <c r="C6" s="4" t="s">
        <v>17</v>
      </c>
      <c r="D6" s="8" t="s">
        <v>26</v>
      </c>
      <c r="E6" s="4" t="s">
        <v>24</v>
      </c>
      <c r="F6" s="4" t="s">
        <v>5</v>
      </c>
      <c r="G6" s="4">
        <v>5</v>
      </c>
      <c r="H6" s="6">
        <f>VLOOKUP(E6,'[1]ANIK INDUSTRI'!$C$4:$D$89,2,FALSE)</f>
        <v>40</v>
      </c>
      <c r="I6" s="6">
        <f t="shared" si="0"/>
        <v>10</v>
      </c>
      <c r="J6" s="6">
        <f>VLOOKUP(E6,'[1]ANIK INDUSTRI'!$C$4:$E$89,3,FALSE)*G6</f>
        <v>50</v>
      </c>
      <c r="K6" s="6">
        <v>50</v>
      </c>
      <c r="L6" s="6">
        <f t="shared" si="1"/>
        <v>310</v>
      </c>
    </row>
    <row r="7" spans="1:12">
      <c r="A7" s="4">
        <v>4</v>
      </c>
      <c r="B7" s="4" t="s">
        <v>8</v>
      </c>
      <c r="C7" s="4" t="s">
        <v>19</v>
      </c>
      <c r="D7" s="8" t="s">
        <v>26</v>
      </c>
      <c r="E7" s="4" t="s">
        <v>22</v>
      </c>
      <c r="F7" s="4" t="s">
        <v>9</v>
      </c>
      <c r="G7" s="4">
        <v>2</v>
      </c>
      <c r="H7" s="6">
        <f>VLOOKUP(E7,'[1]ANIK INDUSTRI'!$C$4:$D$89,2,FALSE)</f>
        <v>70</v>
      </c>
      <c r="I7" s="6">
        <f t="shared" si="0"/>
        <v>4</v>
      </c>
      <c r="J7" s="6">
        <f>VLOOKUP(E7,'[1]ANIK INDUSTRI'!$C$4:$E$89,3,FALSE)*G7</f>
        <v>40</v>
      </c>
      <c r="K7" s="6">
        <v>50</v>
      </c>
      <c r="L7" s="6">
        <f t="shared" si="1"/>
        <v>234</v>
      </c>
    </row>
    <row r="8" spans="1:12">
      <c r="A8" s="4">
        <v>5</v>
      </c>
      <c r="B8" s="4" t="s">
        <v>6</v>
      </c>
      <c r="C8" s="4" t="s">
        <v>18</v>
      </c>
      <c r="D8" s="8" t="s">
        <v>26</v>
      </c>
      <c r="E8" s="8" t="s">
        <v>39</v>
      </c>
      <c r="F8" s="4" t="s">
        <v>7</v>
      </c>
      <c r="G8" s="4">
        <v>64</v>
      </c>
      <c r="H8" s="6">
        <f>VLOOKUP(E8,'[1]ANIK INDUSTRI'!$C$4:$D$89,2,FALSE)</f>
        <v>120</v>
      </c>
      <c r="I8" s="6">
        <f t="shared" si="0"/>
        <v>128</v>
      </c>
      <c r="J8" s="6">
        <f>VLOOKUP(E8,'[1]ANIK INDUSTRI'!$C$4:$E$89,3,FALSE)*G8</f>
        <v>1280</v>
      </c>
      <c r="K8" s="6">
        <v>50</v>
      </c>
      <c r="L8" s="6">
        <f t="shared" si="1"/>
        <v>9138</v>
      </c>
    </row>
    <row r="9" spans="1:12">
      <c r="A9" s="4">
        <v>6</v>
      </c>
      <c r="B9" s="4" t="s">
        <v>10</v>
      </c>
      <c r="C9" s="4" t="s">
        <v>20</v>
      </c>
      <c r="D9" s="8" t="s">
        <v>26</v>
      </c>
      <c r="E9" s="4" t="s">
        <v>25</v>
      </c>
      <c r="F9" s="4" t="s">
        <v>11</v>
      </c>
      <c r="G9" s="4">
        <v>100</v>
      </c>
      <c r="H9" s="6">
        <f>VLOOKUP(E9,'[1]ANIK INDUSTRI'!$C$4:$D$89,2,FALSE)</f>
        <v>60</v>
      </c>
      <c r="I9" s="6">
        <f t="shared" si="0"/>
        <v>200</v>
      </c>
      <c r="J9" s="6">
        <f>VLOOKUP(E9,'[1]ANIK INDUSTRI'!$C$4:$E$89,3,FALSE)*G9</f>
        <v>1000</v>
      </c>
      <c r="K9" s="6">
        <v>50</v>
      </c>
      <c r="L9" s="6">
        <f t="shared" si="1"/>
        <v>7250</v>
      </c>
    </row>
    <row r="10" spans="1:12">
      <c r="A10" s="4">
        <v>7</v>
      </c>
      <c r="B10" s="4" t="s">
        <v>12</v>
      </c>
      <c r="C10" s="4" t="s">
        <v>21</v>
      </c>
      <c r="D10" s="8" t="s">
        <v>26</v>
      </c>
      <c r="E10" s="8" t="s">
        <v>39</v>
      </c>
      <c r="F10" s="4" t="s">
        <v>13</v>
      </c>
      <c r="G10" s="4">
        <v>30</v>
      </c>
      <c r="H10" s="6">
        <f>VLOOKUP(E10,'[1]ANIK INDUSTRI'!$C$4:$D$89,2,FALSE)</f>
        <v>120</v>
      </c>
      <c r="I10" s="6">
        <f t="shared" si="0"/>
        <v>60</v>
      </c>
      <c r="J10" s="6">
        <f>VLOOKUP(E10,'[1]ANIK INDUSTRI'!$C$4:$E$89,3,FALSE)*G10</f>
        <v>600</v>
      </c>
      <c r="K10" s="6">
        <v>50</v>
      </c>
      <c r="L10" s="6">
        <f t="shared" si="1"/>
        <v>4310</v>
      </c>
    </row>
    <row r="11" spans="1:12" s="3" customFormat="1">
      <c r="A11" s="10" t="s">
        <v>40</v>
      </c>
      <c r="B11" s="11"/>
      <c r="C11" s="11"/>
      <c r="D11" s="11"/>
      <c r="E11" s="11"/>
      <c r="F11" s="11"/>
      <c r="G11" s="11"/>
      <c r="H11" s="12"/>
      <c r="I11" s="12"/>
      <c r="J11" s="12"/>
      <c r="K11" s="13"/>
      <c r="L11" s="7">
        <f>SUM(L4:L10)</f>
        <v>24078</v>
      </c>
    </row>
    <row r="12" spans="1:12" s="3" customFormat="1" ht="30" customHeight="1">
      <c r="A12" s="14" t="s">
        <v>43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  <row r="13" spans="1:12" s="3" customFormat="1" ht="30" customHeight="1" thickBot="1">
      <c r="A13" s="14" t="s">
        <v>14</v>
      </c>
      <c r="B13" s="14"/>
      <c r="C13" s="14"/>
      <c r="D13" s="14"/>
      <c r="E13" s="14"/>
      <c r="F13" s="14"/>
      <c r="G13" s="20"/>
      <c r="H13" s="15"/>
      <c r="I13" s="15"/>
      <c r="J13" s="15"/>
      <c r="K13" s="15"/>
      <c r="L13" s="15"/>
    </row>
    <row r="14" spans="1:12" ht="15.75" thickBot="1">
      <c r="G14" s="21">
        <f>SUM(G4:G10)</f>
        <v>234</v>
      </c>
    </row>
  </sheetData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3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2024-07-17T07:09:00Z</cp:lastPrinted>
  <dcterms:created xsi:type="dcterms:W3CDTF">2024-07-16T07:52:58Z</dcterms:created>
  <dcterms:modified xsi:type="dcterms:W3CDTF">2024-07-17T14:07:16Z</dcterms:modified>
</cp:coreProperties>
</file>