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J5"/>
  <c r="J6"/>
  <c r="J4"/>
  <c r="I5"/>
  <c r="I6"/>
  <c r="I4"/>
  <c r="H5"/>
  <c r="L5" s="1"/>
  <c r="H6"/>
  <c r="H4"/>
  <c r="L4" s="1"/>
  <c r="L6" l="1"/>
  <c r="L7" s="1"/>
</calcChain>
</file>

<file path=xl/sharedStrings.xml><?xml version="1.0" encoding="utf-8"?>
<sst xmlns="http://schemas.openxmlformats.org/spreadsheetml/2006/main" count="33" uniqueCount="30">
  <si>
    <t>01/7/2025</t>
  </si>
  <si>
    <t>244</t>
  </si>
  <si>
    <t>259</t>
  </si>
  <si>
    <t>28/7/2025</t>
  </si>
  <si>
    <t>298</t>
  </si>
  <si>
    <t>TALCHER</t>
  </si>
  <si>
    <t>BARIPADA</t>
  </si>
  <si>
    <t>GUDIA KATENI</t>
  </si>
  <si>
    <t>CTC</t>
  </si>
  <si>
    <t>MA/03247</t>
  </si>
  <si>
    <t>MA/03248</t>
  </si>
  <si>
    <t>MA/04278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</si>
  <si>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</si>
  <si>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</si>
  <si>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</si>
  <si>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</si>
  <si>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</si>
  <si>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</si>
  <si>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</si>
  <si>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</si>
  <si>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</si>
  <si>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</si>
  <si>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</si>
  <si>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</si>
  <si>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</si>
  <si>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ANIK MILK PRODUCTS PRIVATE LIMITED
Address:ARUNODAYA MARKET PLOT NO 2080 3635 DHANWANT COMPLEX HOLDING NO 578/U/3 Ward No. 36 MAHATAB ROAD ,9439998300
GST No:21AAOCA4722A1ZB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</si>
  <si>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</si>
  <si>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</si>
  <si>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(RUPEES FIVE THOUSAND FIVE HUNDRED SEVENTY ONLY)</t>
  </si>
  <si>
    <t xml:space="preserve">Bill Date: 31/07/2025
Bill NO : 11768
Total Amount : 5570.00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</si>
</sst>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257175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152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  <row r="92">
          <cell r="C92" t="str">
            <v>ASURALI</v>
          </cell>
          <cell r="D92">
            <v>50</v>
          </cell>
          <cell r="E9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71093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24</v>
      </c>
      <c r="J1" s="15"/>
      <c r="K1" s="15"/>
      <c r="L1" s="15"/>
    </row>
    <row r="2" spans="1:12" s="1" customFormat="1" ht="79.5" customHeight="1">
      <c r="A2" s="20" t="s">
        <v>25</v>
      </c>
      <c r="B2" s="21"/>
      <c r="C2" s="21"/>
      <c r="D2" s="21"/>
      <c r="E2" s="21"/>
      <c r="F2" s="21"/>
      <c r="G2" s="21"/>
      <c r="H2" s="22"/>
      <c r="I2" s="19" t="s">
        <v>29</v>
      </c>
      <c r="J2" s="15"/>
      <c r="K2" s="15"/>
      <c r="L2" s="15"/>
    </row>
    <row r="3" spans="1:12" s="5" customFormat="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3" t="s">
        <v>8</v>
      </c>
      <c r="F4" s="2" t="s">
        <v>5</v>
      </c>
      <c r="G4" s="2">
        <v>55</v>
      </c>
      <c r="H4" s="6">
        <f>VLOOKUP(F4,'[1]ANIK INDUSTRI'!$C$4:$D$92,2,FALSE)</f>
        <v>50</v>
      </c>
      <c r="I4" s="6">
        <f>G4*2</f>
        <v>110</v>
      </c>
      <c r="J4" s="6">
        <f>VLOOKUP(F4,'[1]ANIK INDUSTRI'!$C$4:$E$92,3,FALSE)*G4</f>
        <v>550</v>
      </c>
      <c r="K4" s="6">
        <v>50</v>
      </c>
      <c r="L4" s="6">
        <f>G4*H4+I4+J4+K4</f>
        <v>3460</v>
      </c>
    </row>
    <row r="5" spans="1:12">
      <c r="A5" s="2">
        <v>2</v>
      </c>
      <c r="B5" s="2" t="s">
        <v>0</v>
      </c>
      <c r="C5" s="2" t="s">
        <v>10</v>
      </c>
      <c r="D5" s="2" t="s">
        <v>2</v>
      </c>
      <c r="E5" s="3" t="s">
        <v>8</v>
      </c>
      <c r="F5" s="2" t="s">
        <v>6</v>
      </c>
      <c r="G5" s="2">
        <v>15</v>
      </c>
      <c r="H5" s="6">
        <f>VLOOKUP(F5,'[1]ANIK INDUSTRI'!$C$4:$D$92,2,FALSE)</f>
        <v>50</v>
      </c>
      <c r="I5" s="6">
        <f t="shared" ref="I5:I6" si="0">G5*2</f>
        <v>30</v>
      </c>
      <c r="J5" s="6">
        <f>VLOOKUP(F5,'[1]ANIK INDUSTRI'!$C$4:$E$92,3,FALSE)*G5</f>
        <v>150</v>
      </c>
      <c r="K5" s="6">
        <v>50</v>
      </c>
      <c r="L5" s="6">
        <f t="shared" ref="L5:L6" si="1">G5*H5+I5+J5+K5</f>
        <v>980</v>
      </c>
    </row>
    <row r="6" spans="1:12">
      <c r="A6" s="2">
        <v>3</v>
      </c>
      <c r="B6" s="2" t="s">
        <v>3</v>
      </c>
      <c r="C6" s="2" t="s">
        <v>11</v>
      </c>
      <c r="D6" s="2" t="s">
        <v>4</v>
      </c>
      <c r="E6" s="3" t="s">
        <v>8</v>
      </c>
      <c r="F6" s="2" t="s">
        <v>7</v>
      </c>
      <c r="G6" s="2">
        <v>15</v>
      </c>
      <c r="H6" s="6">
        <f>VLOOKUP(F6,'[1]ANIK INDUSTRI'!$C$4:$D$92,2,FALSE)</f>
        <v>50</v>
      </c>
      <c r="I6" s="6">
        <f t="shared" si="0"/>
        <v>30</v>
      </c>
      <c r="J6" s="6">
        <f>VLOOKUP(F6,'[1]ANIK INDUSTRI'!$C$4:$E$92,3,FALSE)*G6</f>
        <v>300</v>
      </c>
      <c r="K6" s="6">
        <v>50</v>
      </c>
      <c r="L6" s="6">
        <f t="shared" si="1"/>
        <v>1130</v>
      </c>
    </row>
    <row r="7" spans="1:12" s="8" customFormat="1">
      <c r="A7" s="10" t="s">
        <v>28</v>
      </c>
      <c r="B7" s="11"/>
      <c r="C7" s="11"/>
      <c r="D7" s="11"/>
      <c r="E7" s="11"/>
      <c r="F7" s="11"/>
      <c r="G7" s="11"/>
      <c r="H7" s="12"/>
      <c r="I7" s="12"/>
      <c r="J7" s="12"/>
      <c r="K7" s="13"/>
      <c r="L7" s="7">
        <f>SUM(L4:L6)</f>
        <v>5570</v>
      </c>
    </row>
    <row r="8" spans="1:12" s="8" customFormat="1" ht="30" customHeight="1">
      <c r="A8" s="14" t="s">
        <v>26</v>
      </c>
      <c r="B8" s="14"/>
      <c r="C8" s="14"/>
      <c r="D8" s="14"/>
      <c r="E8" s="14"/>
      <c r="F8" s="14"/>
      <c r="G8" s="14"/>
      <c r="H8" s="15"/>
      <c r="I8" s="15"/>
      <c r="J8" s="15"/>
      <c r="K8" s="15"/>
      <c r="L8" s="15"/>
    </row>
    <row r="9" spans="1:12" s="8" customFormat="1" ht="30" customHeight="1">
      <c r="A9" s="14" t="s">
        <v>27</v>
      </c>
      <c r="B9" s="14"/>
      <c r="C9" s="14"/>
      <c r="D9" s="14"/>
      <c r="E9" s="14"/>
      <c r="F9" s="14"/>
      <c r="G9" s="14"/>
      <c r="H9" s="15"/>
      <c r="I9" s="15"/>
      <c r="J9" s="15"/>
      <c r="K9" s="15"/>
      <c r="L9" s="15"/>
    </row>
    <row r="10" spans="1:12">
      <c r="G10" s="9">
        <f>SUM(G4:G6)</f>
        <v>85</v>
      </c>
    </row>
  </sheetData>
  <mergeCells count="7">
    <mergeCell ref="A7:K7"/>
    <mergeCell ref="A8:L8"/>
    <mergeCell ref="A9:L9"/>
    <mergeCell ref="A1:H1"/>
    <mergeCell ref="I1:L1"/>
    <mergeCell ref="A2:H2"/>
    <mergeCell ref="I2:L2"/>
  </mergeCells>
  <pageMargins left="0.44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2025-08-16T03:39:41Z</cp:lastPrinted>
  <dcterms:created xsi:type="dcterms:W3CDTF">2025-08-11T10:14:41Z</dcterms:created>
  <dcterms:modified xsi:type="dcterms:W3CDTF">2025-08-16T03:40:50Z</dcterms:modified>
</cp:coreProperties>
</file>