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Invoice!$H$1:$H$195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3"/>
  <c r="K14"/>
  <c r="K15"/>
  <c r="K16"/>
  <c r="I4"/>
  <c r="I5"/>
  <c r="I6"/>
  <c r="I7"/>
  <c r="I8"/>
  <c r="I9"/>
  <c r="I10"/>
  <c r="I11"/>
  <c r="I12"/>
  <c r="I13"/>
  <c r="I14"/>
  <c r="I15"/>
  <c r="I16"/>
  <c r="H4"/>
  <c r="H5"/>
  <c r="H6"/>
  <c r="H7"/>
  <c r="H8"/>
  <c r="H9"/>
  <c r="H10"/>
  <c r="H11"/>
  <c r="H12"/>
  <c r="K12" s="1"/>
  <c r="H13"/>
  <c r="H14"/>
  <c r="H15"/>
  <c r="H16"/>
  <c r="I181" l="1"/>
  <c r="I182"/>
  <c r="I183"/>
  <c r="I168"/>
  <c r="I167"/>
  <c r="I184"/>
  <c r="I185"/>
  <c r="I169"/>
  <c r="I186"/>
  <c r="I187"/>
  <c r="I188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K159" s="1"/>
  <c r="I160"/>
  <c r="I161"/>
  <c r="I162"/>
  <c r="I163"/>
  <c r="I164"/>
  <c r="K164" s="1"/>
  <c r="I165"/>
  <c r="I166"/>
  <c r="I170"/>
  <c r="I171"/>
  <c r="I172"/>
  <c r="I173"/>
  <c r="I174"/>
  <c r="I175"/>
  <c r="I176"/>
  <c r="I177"/>
  <c r="I178"/>
  <c r="I179"/>
  <c r="I189"/>
  <c r="I190"/>
  <c r="I191"/>
  <c r="I192"/>
  <c r="I180"/>
  <c r="H181"/>
  <c r="K181" s="1"/>
  <c r="H182"/>
  <c r="K182" s="1"/>
  <c r="H183"/>
  <c r="K183" s="1"/>
  <c r="H168"/>
  <c r="K168" s="1"/>
  <c r="H167"/>
  <c r="K167" s="1"/>
  <c r="H184"/>
  <c r="K184" s="1"/>
  <c r="H185"/>
  <c r="K185" s="1"/>
  <c r="H169"/>
  <c r="K169" s="1"/>
  <c r="H186"/>
  <c r="K186" s="1"/>
  <c r="H187"/>
  <c r="K187" s="1"/>
  <c r="H188"/>
  <c r="K188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77"/>
  <c r="K77" s="1"/>
  <c r="H78"/>
  <c r="K78" s="1"/>
  <c r="H79"/>
  <c r="K79" s="1"/>
  <c r="H80"/>
  <c r="K80" s="1"/>
  <c r="H81"/>
  <c r="K81" s="1"/>
  <c r="H82"/>
  <c r="K82" s="1"/>
  <c r="H83"/>
  <c r="K83" s="1"/>
  <c r="H84"/>
  <c r="K84" s="1"/>
  <c r="H85"/>
  <c r="K85" s="1"/>
  <c r="H86"/>
  <c r="K86" s="1"/>
  <c r="H87"/>
  <c r="K87" s="1"/>
  <c r="H88"/>
  <c r="K88" s="1"/>
  <c r="H89"/>
  <c r="K89" s="1"/>
  <c r="H90"/>
  <c r="K90" s="1"/>
  <c r="H91"/>
  <c r="K91" s="1"/>
  <c r="H92"/>
  <c r="K92" s="1"/>
  <c r="H93"/>
  <c r="K93" s="1"/>
  <c r="H94"/>
  <c r="K94" s="1"/>
  <c r="H95"/>
  <c r="K95" s="1"/>
  <c r="H96"/>
  <c r="K96" s="1"/>
  <c r="H97"/>
  <c r="K97" s="1"/>
  <c r="H98"/>
  <c r="K98" s="1"/>
  <c r="H99"/>
  <c r="K99" s="1"/>
  <c r="H100"/>
  <c r="K100" s="1"/>
  <c r="H101"/>
  <c r="K101" s="1"/>
  <c r="H102"/>
  <c r="K102" s="1"/>
  <c r="H103"/>
  <c r="K103" s="1"/>
  <c r="H104"/>
  <c r="K104" s="1"/>
  <c r="H105"/>
  <c r="K105" s="1"/>
  <c r="H106"/>
  <c r="K106" s="1"/>
  <c r="H107"/>
  <c r="K107" s="1"/>
  <c r="H108"/>
  <c r="K108" s="1"/>
  <c r="H109"/>
  <c r="K109" s="1"/>
  <c r="H110"/>
  <c r="K110" s="1"/>
  <c r="H111"/>
  <c r="K111" s="1"/>
  <c r="H112"/>
  <c r="K112" s="1"/>
  <c r="H113"/>
  <c r="K113" s="1"/>
  <c r="H114"/>
  <c r="K114" s="1"/>
  <c r="H115"/>
  <c r="K115" s="1"/>
  <c r="H116"/>
  <c r="K116" s="1"/>
  <c r="H117"/>
  <c r="K117" s="1"/>
  <c r="H118"/>
  <c r="K118" s="1"/>
  <c r="H119"/>
  <c r="K119" s="1"/>
  <c r="H120"/>
  <c r="K120" s="1"/>
  <c r="H121"/>
  <c r="K121" s="1"/>
  <c r="H122"/>
  <c r="K122" s="1"/>
  <c r="H123"/>
  <c r="K123" s="1"/>
  <c r="H124"/>
  <c r="K124" s="1"/>
  <c r="H125"/>
  <c r="K125" s="1"/>
  <c r="H126"/>
  <c r="K126" s="1"/>
  <c r="H127"/>
  <c r="K127" s="1"/>
  <c r="H128"/>
  <c r="K128" s="1"/>
  <c r="H129"/>
  <c r="K129" s="1"/>
  <c r="H130"/>
  <c r="K130" s="1"/>
  <c r="H131"/>
  <c r="K131" s="1"/>
  <c r="H132"/>
  <c r="K132" s="1"/>
  <c r="H133"/>
  <c r="K133" s="1"/>
  <c r="H134"/>
  <c r="K134" s="1"/>
  <c r="H135"/>
  <c r="K135" s="1"/>
  <c r="H136"/>
  <c r="K136" s="1"/>
  <c r="H137"/>
  <c r="K137" s="1"/>
  <c r="H138"/>
  <c r="K138" s="1"/>
  <c r="H139"/>
  <c r="K139" s="1"/>
  <c r="H140"/>
  <c r="K140" s="1"/>
  <c r="H141"/>
  <c r="K141" s="1"/>
  <c r="H142"/>
  <c r="K142" s="1"/>
  <c r="H143"/>
  <c r="K143" s="1"/>
  <c r="H144"/>
  <c r="K144" s="1"/>
  <c r="H145"/>
  <c r="K145" s="1"/>
  <c r="H146"/>
  <c r="K146" s="1"/>
  <c r="H147"/>
  <c r="K147" s="1"/>
  <c r="H148"/>
  <c r="K148" s="1"/>
  <c r="H149"/>
  <c r="K149" s="1"/>
  <c r="H150"/>
  <c r="K150" s="1"/>
  <c r="H151"/>
  <c r="K151" s="1"/>
  <c r="H152"/>
  <c r="K152" s="1"/>
  <c r="H153"/>
  <c r="K153" s="1"/>
  <c r="H154"/>
  <c r="K154" s="1"/>
  <c r="H155"/>
  <c r="K155" s="1"/>
  <c r="H156"/>
  <c r="K156" s="1"/>
  <c r="H157"/>
  <c r="K157" s="1"/>
  <c r="H158"/>
  <c r="K158" s="1"/>
  <c r="H160"/>
  <c r="K160" s="1"/>
  <c r="H161"/>
  <c r="K161" s="1"/>
  <c r="H162"/>
  <c r="K162" s="1"/>
  <c r="H163"/>
  <c r="K163" s="1"/>
  <c r="H165"/>
  <c r="K165" s="1"/>
  <c r="H166"/>
  <c r="K166" s="1"/>
  <c r="H170"/>
  <c r="K170" s="1"/>
  <c r="H171"/>
  <c r="K171" s="1"/>
  <c r="H172"/>
  <c r="K172" s="1"/>
  <c r="H173"/>
  <c r="K173" s="1"/>
  <c r="H174"/>
  <c r="K174" s="1"/>
  <c r="H175"/>
  <c r="K175" s="1"/>
  <c r="H176"/>
  <c r="K176" s="1"/>
  <c r="H177"/>
  <c r="K177" s="1"/>
  <c r="H178"/>
  <c r="K178" s="1"/>
  <c r="H179"/>
  <c r="K179" s="1"/>
  <c r="H189"/>
  <c r="K189" s="1"/>
  <c r="H190"/>
  <c r="K190" s="1"/>
  <c r="H191"/>
  <c r="K191" s="1"/>
  <c r="H192"/>
  <c r="K192" s="1"/>
  <c r="H180"/>
  <c r="K180" s="1"/>
  <c r="K193" l="1"/>
</calcChain>
</file>

<file path=xl/sharedStrings.xml><?xml version="1.0" encoding="utf-8"?>
<sst xmlns="http://schemas.openxmlformats.org/spreadsheetml/2006/main" count="962" uniqueCount="426">
  <si>
    <t>INVOICE
ATC LOGISTICS,,8984191006
GST No:21CHVPB1842D2ZQ</t>
  </si>
  <si>
    <t>20/4/2024</t>
  </si>
  <si>
    <t>164</t>
  </si>
  <si>
    <t>24/4/2024</t>
  </si>
  <si>
    <t>1730</t>
  </si>
  <si>
    <t>1759</t>
  </si>
  <si>
    <t>213</t>
  </si>
  <si>
    <t>214</t>
  </si>
  <si>
    <t>212</t>
  </si>
  <si>
    <t>25/4/2024</t>
  </si>
  <si>
    <t>159</t>
  </si>
  <si>
    <t>16/4/2024</t>
  </si>
  <si>
    <t>1113</t>
  </si>
  <si>
    <t>1806/07</t>
  </si>
  <si>
    <t>1802</t>
  </si>
  <si>
    <t>1804/05</t>
  </si>
  <si>
    <t>1849</t>
  </si>
  <si>
    <t>29/4/2024</t>
  </si>
  <si>
    <t>2104</t>
  </si>
  <si>
    <t>2005</t>
  </si>
  <si>
    <t>2004</t>
  </si>
  <si>
    <t>30/4/2024</t>
  </si>
  <si>
    <t>190</t>
  </si>
  <si>
    <t>03/4/2024</t>
  </si>
  <si>
    <t>9316</t>
  </si>
  <si>
    <t>1801</t>
  </si>
  <si>
    <t>2105</t>
  </si>
  <si>
    <t>1105</t>
  </si>
  <si>
    <t>08/4/2024</t>
  </si>
  <si>
    <t>500</t>
  </si>
  <si>
    <t>2003</t>
  </si>
  <si>
    <t>2008</t>
  </si>
  <si>
    <t>2006</t>
  </si>
  <si>
    <t>339</t>
  </si>
  <si>
    <t>197</t>
  </si>
  <si>
    <t>178</t>
  </si>
  <si>
    <t>401</t>
  </si>
  <si>
    <t>125</t>
  </si>
  <si>
    <t>1103</t>
  </si>
  <si>
    <t>130</t>
  </si>
  <si>
    <t>2124</t>
  </si>
  <si>
    <t>2128</t>
  </si>
  <si>
    <t>126</t>
  </si>
  <si>
    <t>23/4/2024</t>
  </si>
  <si>
    <t>20268</t>
  </si>
  <si>
    <t>1482</t>
  </si>
  <si>
    <t>9328</t>
  </si>
  <si>
    <t>05/4/2024</t>
  </si>
  <si>
    <t>0239</t>
  </si>
  <si>
    <t>498</t>
  </si>
  <si>
    <t>2123</t>
  </si>
  <si>
    <t>15/4/2024</t>
  </si>
  <si>
    <t>1014</t>
  </si>
  <si>
    <t>1116</t>
  </si>
  <si>
    <t>9826</t>
  </si>
  <si>
    <t>04/4/2024</t>
  </si>
  <si>
    <t>168</t>
  </si>
  <si>
    <t>176</t>
  </si>
  <si>
    <t>177</t>
  </si>
  <si>
    <t>272</t>
  </si>
  <si>
    <t>19336</t>
  </si>
  <si>
    <t>9333</t>
  </si>
  <si>
    <t>0064</t>
  </si>
  <si>
    <t>9339</t>
  </si>
  <si>
    <t>167</t>
  </si>
  <si>
    <t>9342</t>
  </si>
  <si>
    <t>06/4/2024</t>
  </si>
  <si>
    <t>426</t>
  </si>
  <si>
    <t>427</t>
  </si>
  <si>
    <t>432</t>
  </si>
  <si>
    <t>438</t>
  </si>
  <si>
    <t>430</t>
  </si>
  <si>
    <t>501</t>
  </si>
  <si>
    <t>09/4/2024</t>
  </si>
  <si>
    <t>527</t>
  </si>
  <si>
    <t>526</t>
  </si>
  <si>
    <t>429</t>
  </si>
  <si>
    <t>525</t>
  </si>
  <si>
    <t>162</t>
  </si>
  <si>
    <t>165</t>
  </si>
  <si>
    <t>9277</t>
  </si>
  <si>
    <t>9305</t>
  </si>
  <si>
    <t>9271</t>
  </si>
  <si>
    <t>344</t>
  </si>
  <si>
    <t>202</t>
  </si>
  <si>
    <t>00143</t>
  </si>
  <si>
    <t>00142</t>
  </si>
  <si>
    <t>00141</t>
  </si>
  <si>
    <t>170</t>
  </si>
  <si>
    <t>315</t>
  </si>
  <si>
    <t>9302</t>
  </si>
  <si>
    <t>9273</t>
  </si>
  <si>
    <t>9307</t>
  </si>
  <si>
    <t>9278</t>
  </si>
  <si>
    <t>9504</t>
  </si>
  <si>
    <t>9297</t>
  </si>
  <si>
    <t>175</t>
  </si>
  <si>
    <t>00140</t>
  </si>
  <si>
    <t>528</t>
  </si>
  <si>
    <t>9546</t>
  </si>
  <si>
    <t>508</t>
  </si>
  <si>
    <t>12/4/2024</t>
  </si>
  <si>
    <t>9738</t>
  </si>
  <si>
    <t>9743</t>
  </si>
  <si>
    <t>9744</t>
  </si>
  <si>
    <t>00928</t>
  </si>
  <si>
    <t>00927</t>
  </si>
  <si>
    <t>00930</t>
  </si>
  <si>
    <t>00929</t>
  </si>
  <si>
    <t>932</t>
  </si>
  <si>
    <t>9684</t>
  </si>
  <si>
    <t>937</t>
  </si>
  <si>
    <t>933</t>
  </si>
  <si>
    <t>931</t>
  </si>
  <si>
    <t>17/4/2024</t>
  </si>
  <si>
    <t>1301</t>
  </si>
  <si>
    <t>1104</t>
  </si>
  <si>
    <t>1118</t>
  </si>
  <si>
    <t>9824</t>
  </si>
  <si>
    <t>1013</t>
  </si>
  <si>
    <t>1015</t>
  </si>
  <si>
    <t>935</t>
  </si>
  <si>
    <t>11/4/2024</t>
  </si>
  <si>
    <t>9675</t>
  </si>
  <si>
    <t>9326</t>
  </si>
  <si>
    <t>1479</t>
  </si>
  <si>
    <t>1517</t>
  </si>
  <si>
    <t>1481</t>
  </si>
  <si>
    <t>690</t>
  </si>
  <si>
    <t>689</t>
  </si>
  <si>
    <t>1803</t>
  </si>
  <si>
    <t>219</t>
  </si>
  <si>
    <t>1728</t>
  </si>
  <si>
    <t>18/4/2024</t>
  </si>
  <si>
    <t>975</t>
  </si>
  <si>
    <t>1727</t>
  </si>
  <si>
    <t>161</t>
  </si>
  <si>
    <t>848</t>
  </si>
  <si>
    <t>222/251</t>
  </si>
  <si>
    <t>171</t>
  </si>
  <si>
    <t>20164</t>
  </si>
  <si>
    <t>103</t>
  </si>
  <si>
    <t>26/4/2024</t>
  </si>
  <si>
    <t>1900</t>
  </si>
  <si>
    <t>1729</t>
  </si>
  <si>
    <t>2108</t>
  </si>
  <si>
    <t>19/4/2024</t>
  </si>
  <si>
    <t>19970</t>
  </si>
  <si>
    <t>1515</t>
  </si>
  <si>
    <t>9825</t>
  </si>
  <si>
    <t>1115</t>
  </si>
  <si>
    <t>1114</t>
  </si>
  <si>
    <t>903</t>
  </si>
  <si>
    <t>9909</t>
  </si>
  <si>
    <t>9905</t>
  </si>
  <si>
    <t>1309</t>
  </si>
  <si>
    <t>8929</t>
  </si>
  <si>
    <t>19971</t>
  </si>
  <si>
    <t>9910</t>
  </si>
  <si>
    <t>1311</t>
  </si>
  <si>
    <t>19965</t>
  </si>
  <si>
    <t>1514</t>
  </si>
  <si>
    <t>001536</t>
  </si>
  <si>
    <t>1535</t>
  </si>
  <si>
    <t>1534</t>
  </si>
  <si>
    <t>1533</t>
  </si>
  <si>
    <t>1538</t>
  </si>
  <si>
    <t>1308</t>
  </si>
  <si>
    <t>9838</t>
  </si>
  <si>
    <t>2106/2107</t>
  </si>
  <si>
    <t>2184</t>
  </si>
  <si>
    <t>1480</t>
  </si>
  <si>
    <t>19735</t>
  </si>
  <si>
    <t>795/796</t>
  </si>
  <si>
    <t>507</t>
  </si>
  <si>
    <t>503</t>
  </si>
  <si>
    <t>502</t>
  </si>
  <si>
    <t>505</t>
  </si>
  <si>
    <t>9552</t>
  </si>
  <si>
    <t>10/4/2024</t>
  </si>
  <si>
    <t>9540</t>
  </si>
  <si>
    <t>9541</t>
  </si>
  <si>
    <t>9542</t>
  </si>
  <si>
    <t>736</t>
  </si>
  <si>
    <t>737</t>
  </si>
  <si>
    <t>738</t>
  </si>
  <si>
    <t>739</t>
  </si>
  <si>
    <t>740</t>
  </si>
  <si>
    <t>792</t>
  </si>
  <si>
    <t>744</t>
  </si>
  <si>
    <t>9671</t>
  </si>
  <si>
    <t>9670</t>
  </si>
  <si>
    <t>9672</t>
  </si>
  <si>
    <t>9745</t>
  </si>
  <si>
    <t>9300</t>
  </si>
  <si>
    <t>00144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</si>
  <si>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</si>
  <si>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</si>
  <si>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30/3/2024</t>
  </si>
  <si>
    <t>JAA/05724</t>
  </si>
  <si>
    <t>CTC</t>
  </si>
  <si>
    <t>MALKANGIRI</t>
  </si>
  <si>
    <t>24072</t>
  </si>
  <si>
    <t>JAA/05723</t>
  </si>
  <si>
    <t>24076</t>
  </si>
  <si>
    <t>JAA/05727</t>
  </si>
  <si>
    <t>JHARSUGUDA</t>
  </si>
  <si>
    <t>4078</t>
  </si>
  <si>
    <t>JAA/05745</t>
  </si>
  <si>
    <t>ROURKELA</t>
  </si>
  <si>
    <t>9241</t>
  </si>
  <si>
    <t>29/3/2024</t>
  </si>
  <si>
    <t>JAA/05747</t>
  </si>
  <si>
    <t>9183</t>
  </si>
  <si>
    <t>31/3/2024</t>
  </si>
  <si>
    <t>JAA/05737</t>
  </si>
  <si>
    <t>BALASORE</t>
  </si>
  <si>
    <t>24056</t>
  </si>
  <si>
    <t>28/3/2024</t>
  </si>
  <si>
    <t>JAA/05738</t>
  </si>
  <si>
    <t>9399</t>
  </si>
  <si>
    <t>JAA/05749</t>
  </si>
  <si>
    <t>4071</t>
  </si>
  <si>
    <t>JAA/05720</t>
  </si>
  <si>
    <t>24075</t>
  </si>
  <si>
    <t>JAA/05722</t>
  </si>
  <si>
    <t>JEYPORE</t>
  </si>
  <si>
    <t>9180</t>
  </si>
  <si>
    <t>JAA/05721</t>
  </si>
  <si>
    <t>9229</t>
  </si>
  <si>
    <t>JAA/05719</t>
  </si>
  <si>
    <t>24073</t>
  </si>
  <si>
    <t>JAA/05718</t>
  </si>
  <si>
    <t>24074</t>
  </si>
  <si>
    <t>BARIPADA</t>
  </si>
  <si>
    <t>SUNDERGARH</t>
  </si>
  <si>
    <t>SL</t>
  </si>
  <si>
    <t>DAE</t>
  </si>
  <si>
    <t>LR NO</t>
  </si>
  <si>
    <t>INV NO</t>
  </si>
  <si>
    <t>JAA/00008</t>
  </si>
  <si>
    <t>JAA/00024</t>
  </si>
  <si>
    <t>JAA/00004</t>
  </si>
  <si>
    <t>JAA/00005</t>
  </si>
  <si>
    <t>JAA/00006</t>
  </si>
  <si>
    <t>JAA/00011</t>
  </si>
  <si>
    <t>JAA/00012</t>
  </si>
  <si>
    <t>JAA/00013</t>
  </si>
  <si>
    <t>JAA/00014</t>
  </si>
  <si>
    <t>JAA/00016</t>
  </si>
  <si>
    <t>JAA/00017</t>
  </si>
  <si>
    <t>JAA/00022</t>
  </si>
  <si>
    <t>JAA/00023</t>
  </si>
  <si>
    <t>JAA/00035</t>
  </si>
  <si>
    <t>JAA/00015</t>
  </si>
  <si>
    <t>JAA/00007</t>
  </si>
  <si>
    <t>JAA/00009</t>
  </si>
  <si>
    <t>JAA/00010</t>
  </si>
  <si>
    <t>JAA/00043</t>
  </si>
  <si>
    <t>JAA/00049</t>
  </si>
  <si>
    <t>JAA/00055</t>
  </si>
  <si>
    <t>JAA/00042</t>
  </si>
  <si>
    <t>JAA/00056</t>
  </si>
  <si>
    <t>JAA/00041</t>
  </si>
  <si>
    <t>JAA/00039</t>
  </si>
  <si>
    <t>JAA/00040</t>
  </si>
  <si>
    <t>JAA/00034</t>
  </si>
  <si>
    <t>JAA/00037</t>
  </si>
  <si>
    <t>JAA/00038</t>
  </si>
  <si>
    <t>JAA/00050</t>
  </si>
  <si>
    <t>JAA/00045</t>
  </si>
  <si>
    <t>JAA/00046</t>
  </si>
  <si>
    <t>JAA/00047</t>
  </si>
  <si>
    <t>JAA/00048</t>
  </si>
  <si>
    <t>JAA/00052</t>
  </si>
  <si>
    <t>JAA/00061</t>
  </si>
  <si>
    <t>JAA/00062</t>
  </si>
  <si>
    <t>JAA/00063</t>
  </si>
  <si>
    <t>JAA/00064</t>
  </si>
  <si>
    <t>JAA/00065</t>
  </si>
  <si>
    <t>JAA/00060</t>
  </si>
  <si>
    <t>JAA/00073</t>
  </si>
  <si>
    <t>JAA/00072</t>
  </si>
  <si>
    <t>JAA/00070</t>
  </si>
  <si>
    <t>JAA/00080</t>
  </si>
  <si>
    <t>JAA/00081</t>
  </si>
  <si>
    <t>JAA/00082</t>
  </si>
  <si>
    <t>JAA/00084</t>
  </si>
  <si>
    <t>JAA/00094</t>
  </si>
  <si>
    <t>JAA/00095</t>
  </si>
  <si>
    <t>JAA/00097</t>
  </si>
  <si>
    <t>JAA/00099</t>
  </si>
  <si>
    <t>JAA/00100</t>
  </si>
  <si>
    <t>JAA/00098</t>
  </si>
  <si>
    <t>JAA/00102</t>
  </si>
  <si>
    <t>JAA/00107</t>
  </si>
  <si>
    <t>JAA/00108</t>
  </si>
  <si>
    <t>JAA/00113</t>
  </si>
  <si>
    <t>JAA/00134</t>
  </si>
  <si>
    <t>JAA/00115</t>
  </si>
  <si>
    <t>JAA/00116</t>
  </si>
  <si>
    <t>JAA/00117</t>
  </si>
  <si>
    <t>JAA/00118</t>
  </si>
  <si>
    <t>JAA/00119</t>
  </si>
  <si>
    <t>JAA/00122</t>
  </si>
  <si>
    <t>JAA/00123</t>
  </si>
  <si>
    <t>JAA/00138</t>
  </si>
  <si>
    <t>JAA/00140</t>
  </si>
  <si>
    <t>JAA/00141</t>
  </si>
  <si>
    <t>JAA/00137</t>
  </si>
  <si>
    <t>JAA/00133</t>
  </si>
  <si>
    <t>JAA/00131</t>
  </si>
  <si>
    <t>JAA/00126</t>
  </si>
  <si>
    <t>JAA/00127</t>
  </si>
  <si>
    <t>JAA/00128</t>
  </si>
  <si>
    <t>JAA/00130</t>
  </si>
  <si>
    <t>JAA/00167</t>
  </si>
  <si>
    <t>JAA/00145</t>
  </si>
  <si>
    <t>JAA/00146</t>
  </si>
  <si>
    <t>JAA/00147</t>
  </si>
  <si>
    <t>JAA/00148</t>
  </si>
  <si>
    <t>JAA/00151</t>
  </si>
  <si>
    <t>JAA/00152</t>
  </si>
  <si>
    <t>JAA/00149</t>
  </si>
  <si>
    <t>JAA/00150</t>
  </si>
  <si>
    <t>JAA/00165</t>
  </si>
  <si>
    <t>JAA/00166</t>
  </si>
  <si>
    <t>JAA/00153</t>
  </si>
  <si>
    <t>JAA/00180</t>
  </si>
  <si>
    <t>JAA/00177</t>
  </si>
  <si>
    <t>JAA/00175</t>
  </si>
  <si>
    <t>JAA/00174</t>
  </si>
  <si>
    <t>JAA/00172</t>
  </si>
  <si>
    <t>JAA/00176</t>
  </si>
  <si>
    <t>JAA/00178</t>
  </si>
  <si>
    <t>JAA/00161</t>
  </si>
  <si>
    <t>JAA/00173</t>
  </si>
  <si>
    <t>JAA/00179</t>
  </si>
  <si>
    <t>JAA/00181</t>
  </si>
  <si>
    <t>JAA/00193</t>
  </si>
  <si>
    <t>JAA/00168</t>
  </si>
  <si>
    <t>JAA/00187</t>
  </si>
  <si>
    <t>JAA/00188</t>
  </si>
  <si>
    <t>JAA/00189</t>
  </si>
  <si>
    <t>JAA/00215</t>
  </si>
  <si>
    <t>JAA/00230</t>
  </si>
  <si>
    <t>JAA/00195</t>
  </si>
  <si>
    <t>JAA/00198</t>
  </si>
  <si>
    <t>JAA/00199</t>
  </si>
  <si>
    <t>JAA/00196</t>
  </si>
  <si>
    <t>JAA/00197</t>
  </si>
  <si>
    <t>JAA/00227</t>
  </si>
  <si>
    <t>JAA/00225</t>
  </si>
  <si>
    <t>JAA/00238</t>
  </si>
  <si>
    <t>JAA/00236</t>
  </si>
  <si>
    <t>JAA/00233</t>
  </si>
  <si>
    <t>JAA/00234</t>
  </si>
  <si>
    <t>JAA/00235</t>
  </si>
  <si>
    <t>JAA/00224</t>
  </si>
  <si>
    <t>JAA/00223</t>
  </si>
  <si>
    <t>JAA/00218</t>
  </si>
  <si>
    <t>JAA/00219</t>
  </si>
  <si>
    <t>JAA/00220</t>
  </si>
  <si>
    <t>JAA/00221</t>
  </si>
  <si>
    <t>JAA/00222</t>
  </si>
  <si>
    <t>JAA/00237</t>
  </si>
  <si>
    <t>JAA/00483</t>
  </si>
  <si>
    <t>JAA/00259</t>
  </si>
  <si>
    <t>JAA/00260</t>
  </si>
  <si>
    <t>JAA/00267</t>
  </si>
  <si>
    <t>JAA/00268</t>
  </si>
  <si>
    <t>JAA/00269</t>
  </si>
  <si>
    <t>JAA/00270</t>
  </si>
  <si>
    <t>JAA/00271</t>
  </si>
  <si>
    <t>JAA/00263</t>
  </si>
  <si>
    <t>JAA/00265</t>
  </si>
  <si>
    <t>JAA/00264</t>
  </si>
  <si>
    <t>JAA/00283</t>
  </si>
  <si>
    <t>JAA/00309</t>
  </si>
  <si>
    <t>JAA/00266</t>
  </si>
  <si>
    <t>JAA/00291</t>
  </si>
  <si>
    <t>JAA/00292</t>
  </si>
  <si>
    <t>JAA/00294</t>
  </si>
  <si>
    <t>JAA/00295</t>
  </si>
  <si>
    <t>JAA/00299</t>
  </si>
  <si>
    <t>JAA/00293</t>
  </si>
  <si>
    <t>JAA/00296</t>
  </si>
  <si>
    <t>JAA/00289</t>
  </si>
  <si>
    <t>JAA/00298</t>
  </si>
  <si>
    <t>JAA/00290</t>
  </si>
  <si>
    <t>JAA/00306</t>
  </si>
  <si>
    <t>JAA/00326</t>
  </si>
  <si>
    <t>JAA/00331</t>
  </si>
  <si>
    <t>JAA/00366</t>
  </si>
  <si>
    <t>JAA/00367</t>
  </si>
  <si>
    <t>JAA/00329</t>
  </si>
  <si>
    <t>JAA/00368</t>
  </si>
  <si>
    <t>JAA/00364</t>
  </si>
  <si>
    <t>JAA/00365</t>
  </si>
  <si>
    <t>JAA/00325</t>
  </si>
  <si>
    <t>JAA/00327</t>
  </si>
  <si>
    <t>JAA/00328</t>
  </si>
  <si>
    <t>JAA/00387</t>
  </si>
  <si>
    <t>JAA/00412</t>
  </si>
  <si>
    <t>JAA/00414</t>
  </si>
  <si>
    <t>JAA/00416</t>
  </si>
  <si>
    <t>JAA/00421</t>
  </si>
  <si>
    <t>JAA/00442</t>
  </si>
  <si>
    <t>JAA/00437</t>
  </si>
  <si>
    <t>JAA/00439</t>
  </si>
  <si>
    <t>JAA/00440</t>
  </si>
  <si>
    <t>JAA/00441</t>
  </si>
  <si>
    <t>JAA/00438</t>
  </si>
  <si>
    <t>JAA/00385</t>
  </si>
  <si>
    <t>JAA/00386</t>
  </si>
  <si>
    <t>JAA/00349</t>
  </si>
  <si>
    <t>FROM</t>
  </si>
  <si>
    <t>TO</t>
  </si>
  <si>
    <t>CASE</t>
  </si>
  <si>
    <t>RATE</t>
  </si>
  <si>
    <t>HAM</t>
  </si>
  <si>
    <t>LR</t>
  </si>
  <si>
    <t>AMOUNT</t>
  </si>
  <si>
    <t xml:space="preserve">ARISTO PHARMACEUTICALS PVT LTD
Address:MANIRAJ INDUSTRIES CAMPUS 736/111 113 ,  115 CHAULIAGANJ CHAULIAGANJ 753004 ,9437006065
GST No:21AAACA4495N1ZK
</t>
  </si>
  <si>
    <t>(RUPEES FIFTY EIGHT THOSUAND EIGHT HUNDRED SEVENTY EIGHT ONLY)</t>
  </si>
  <si>
    <t xml:space="preserve">Bill Date:30/04/2024
Bill  NO : 620
Total Amount:58878.00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</si>
</sst>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0" fillId="0" borderId="0" xfId="0" applyNumberFormat="1" applyFont="1" applyFill="1" applyAlignment="1">
      <alignment wrapText="1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right" wrapText="1"/>
    </xf>
    <xf numFmtId="2" fontId="1" fillId="0" borderId="3" xfId="0" applyNumberFormat="1" applyFont="1" applyFill="1" applyBorder="1" applyAlignment="1">
      <alignment horizontal="right" wrapText="1"/>
    </xf>
    <xf numFmtId="2" fontId="1" fillId="0" borderId="4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1" xfId="0" applyNumberFormat="1" applyFont="1" applyFill="1" applyBorder="1"/>
    <xf numFmtId="0" fontId="2" fillId="0" borderId="1" xfId="0" applyNumberFormat="1" applyFont="1" applyFill="1" applyBorder="1"/>
    <xf numFmtId="0" fontId="2" fillId="0" borderId="0" xfId="0" applyNumberFormat="1" applyFont="1" applyFill="1" applyAlignment="1">
      <alignment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6</xdr:col>
      <xdr:colOff>247650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686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BILL/MARHC,2024%20ATC/ARISTO%20PHARMACEITICALS%20final%20bi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E4" t="str">
            <v>ROURKELA</v>
          </cell>
          <cell r="F4" t="str">
            <v>2085</v>
          </cell>
          <cell r="G4">
            <v>1</v>
          </cell>
          <cell r="H4">
            <v>34.6</v>
          </cell>
        </row>
        <row r="5">
          <cell r="E5" t="str">
            <v>JHARSUGUDA</v>
          </cell>
          <cell r="F5" t="str">
            <v>2107</v>
          </cell>
          <cell r="G5">
            <v>6</v>
          </cell>
          <cell r="H5">
            <v>33.26</v>
          </cell>
        </row>
        <row r="6">
          <cell r="E6" t="str">
            <v>MALKANGIRI</v>
          </cell>
          <cell r="F6" t="str">
            <v>2252</v>
          </cell>
          <cell r="G6">
            <v>12</v>
          </cell>
          <cell r="H6">
            <v>87.82</v>
          </cell>
        </row>
        <row r="7">
          <cell r="E7" t="str">
            <v>JEYPORE</v>
          </cell>
          <cell r="F7" t="str">
            <v>2074</v>
          </cell>
          <cell r="G7">
            <v>12</v>
          </cell>
          <cell r="H7">
            <v>54.56</v>
          </cell>
        </row>
        <row r="8">
          <cell r="E8" t="str">
            <v>JEYPORE</v>
          </cell>
          <cell r="F8" t="str">
            <v>2073</v>
          </cell>
          <cell r="G8">
            <v>1</v>
          </cell>
          <cell r="H8">
            <v>54.56</v>
          </cell>
        </row>
        <row r="9">
          <cell r="E9" t="str">
            <v>JEYPORE</v>
          </cell>
          <cell r="F9" t="str">
            <v>2072</v>
          </cell>
          <cell r="G9">
            <v>2</v>
          </cell>
          <cell r="H9">
            <v>54.56</v>
          </cell>
        </row>
        <row r="10">
          <cell r="E10" t="str">
            <v>JEYPORE</v>
          </cell>
          <cell r="F10" t="str">
            <v>2075</v>
          </cell>
          <cell r="G10">
            <v>1</v>
          </cell>
          <cell r="H10">
            <v>54.56</v>
          </cell>
        </row>
        <row r="11">
          <cell r="E11" t="str">
            <v>JEYPORE</v>
          </cell>
          <cell r="F11" t="str">
            <v>2076</v>
          </cell>
          <cell r="G11">
            <v>4</v>
          </cell>
          <cell r="H11">
            <v>54.56</v>
          </cell>
        </row>
        <row r="12">
          <cell r="E12" t="str">
            <v>BALASORE</v>
          </cell>
          <cell r="F12" t="str">
            <v>1994/95/96/97</v>
          </cell>
          <cell r="G12">
            <v>19</v>
          </cell>
          <cell r="H12">
            <v>26.61</v>
          </cell>
        </row>
        <row r="13">
          <cell r="E13" t="str">
            <v>BALASORE</v>
          </cell>
          <cell r="F13" t="str">
            <v>8361</v>
          </cell>
          <cell r="G13">
            <v>5</v>
          </cell>
          <cell r="H13">
            <v>26.61</v>
          </cell>
        </row>
        <row r="14">
          <cell r="E14" t="str">
            <v>BALASORE</v>
          </cell>
          <cell r="F14" t="str">
            <v>2002</v>
          </cell>
          <cell r="G14">
            <v>14</v>
          </cell>
          <cell r="H14">
            <v>26.61</v>
          </cell>
        </row>
        <row r="15">
          <cell r="E15" t="str">
            <v>BALASORE</v>
          </cell>
          <cell r="F15" t="str">
            <v>2001</v>
          </cell>
          <cell r="G15">
            <v>8</v>
          </cell>
          <cell r="H15">
            <v>26.61</v>
          </cell>
        </row>
        <row r="16">
          <cell r="E16" t="str">
            <v>BALASORE</v>
          </cell>
          <cell r="F16" t="str">
            <v>1999</v>
          </cell>
          <cell r="G16">
            <v>6</v>
          </cell>
          <cell r="H16">
            <v>26.61</v>
          </cell>
        </row>
        <row r="17">
          <cell r="E17" t="str">
            <v>BALASORE</v>
          </cell>
          <cell r="F17" t="str">
            <v>1998</v>
          </cell>
          <cell r="G17">
            <v>8</v>
          </cell>
          <cell r="H17">
            <v>26.61</v>
          </cell>
        </row>
        <row r="18">
          <cell r="E18" t="str">
            <v>BALASORE</v>
          </cell>
          <cell r="F18" t="str">
            <v>2000</v>
          </cell>
          <cell r="G18">
            <v>28</v>
          </cell>
          <cell r="H18">
            <v>26.61</v>
          </cell>
        </row>
        <row r="19">
          <cell r="E19" t="str">
            <v>BALASORE</v>
          </cell>
          <cell r="F19" t="str">
            <v>2019</v>
          </cell>
          <cell r="G19">
            <v>1</v>
          </cell>
          <cell r="H19">
            <v>26.61</v>
          </cell>
        </row>
        <row r="20">
          <cell r="E20" t="str">
            <v>BALASORE</v>
          </cell>
          <cell r="F20" t="str">
            <v>1989</v>
          </cell>
          <cell r="G20">
            <v>24</v>
          </cell>
          <cell r="H20">
            <v>26.61</v>
          </cell>
        </row>
        <row r="21">
          <cell r="E21" t="str">
            <v>BALASORE</v>
          </cell>
          <cell r="F21" t="str">
            <v>1990</v>
          </cell>
          <cell r="G21">
            <v>22</v>
          </cell>
          <cell r="H21">
            <v>26.61</v>
          </cell>
        </row>
        <row r="22">
          <cell r="E22" t="str">
            <v>BALASORE</v>
          </cell>
          <cell r="F22" t="str">
            <v>1991</v>
          </cell>
          <cell r="G22">
            <v>35</v>
          </cell>
          <cell r="H22">
            <v>26.61</v>
          </cell>
        </row>
        <row r="23">
          <cell r="E23" t="str">
            <v>BALASORE</v>
          </cell>
          <cell r="F23" t="str">
            <v>1992</v>
          </cell>
          <cell r="G23">
            <v>15</v>
          </cell>
          <cell r="H23">
            <v>26.61</v>
          </cell>
        </row>
        <row r="24">
          <cell r="E24" t="str">
            <v>BALASORE</v>
          </cell>
          <cell r="F24" t="str">
            <v>8443</v>
          </cell>
          <cell r="G24">
            <v>7</v>
          </cell>
          <cell r="H24">
            <v>26.61</v>
          </cell>
        </row>
        <row r="25">
          <cell r="E25" t="str">
            <v>BALASORE</v>
          </cell>
          <cell r="F25" t="str">
            <v>8448</v>
          </cell>
          <cell r="G25">
            <v>7</v>
          </cell>
          <cell r="H25">
            <v>26.61</v>
          </cell>
        </row>
        <row r="26">
          <cell r="E26" t="str">
            <v>BALASORE</v>
          </cell>
          <cell r="F26" t="str">
            <v>8367</v>
          </cell>
          <cell r="G26">
            <v>5</v>
          </cell>
          <cell r="H26">
            <v>26.61</v>
          </cell>
        </row>
        <row r="27">
          <cell r="E27" t="str">
            <v>BALASORE</v>
          </cell>
          <cell r="F27" t="str">
            <v>2379</v>
          </cell>
          <cell r="G27">
            <v>28</v>
          </cell>
          <cell r="H27">
            <v>26.61</v>
          </cell>
        </row>
        <row r="28">
          <cell r="E28" t="str">
            <v>BALASORE</v>
          </cell>
          <cell r="F28" t="str">
            <v>2380</v>
          </cell>
          <cell r="G28">
            <v>11</v>
          </cell>
          <cell r="H28">
            <v>26.61</v>
          </cell>
        </row>
        <row r="29">
          <cell r="E29" t="str">
            <v>BALASORE</v>
          </cell>
          <cell r="F29" t="str">
            <v>2377</v>
          </cell>
          <cell r="G29">
            <v>12</v>
          </cell>
          <cell r="H29">
            <v>26.61</v>
          </cell>
        </row>
        <row r="30">
          <cell r="E30" t="str">
            <v>BALASORE</v>
          </cell>
          <cell r="F30" t="str">
            <v>2376</v>
          </cell>
          <cell r="G30">
            <v>10</v>
          </cell>
          <cell r="H30">
            <v>26.61</v>
          </cell>
        </row>
        <row r="31">
          <cell r="E31" t="str">
            <v>BALASORE</v>
          </cell>
          <cell r="F31" t="str">
            <v>2374</v>
          </cell>
          <cell r="G31">
            <v>10</v>
          </cell>
          <cell r="H31">
            <v>26.61</v>
          </cell>
        </row>
        <row r="32">
          <cell r="E32" t="str">
            <v>BALASORE</v>
          </cell>
          <cell r="F32" t="str">
            <v>2381</v>
          </cell>
          <cell r="G32">
            <v>3</v>
          </cell>
          <cell r="H32">
            <v>26.61</v>
          </cell>
        </row>
        <row r="33">
          <cell r="E33" t="str">
            <v>BALASORE</v>
          </cell>
          <cell r="F33" t="str">
            <v>2382</v>
          </cell>
          <cell r="G33">
            <v>3</v>
          </cell>
          <cell r="H33">
            <v>26.61</v>
          </cell>
        </row>
        <row r="34">
          <cell r="E34" t="str">
            <v>BALASORE</v>
          </cell>
          <cell r="F34" t="str">
            <v>2378</v>
          </cell>
          <cell r="G34">
            <v>2</v>
          </cell>
          <cell r="H34">
            <v>26.61</v>
          </cell>
        </row>
        <row r="35">
          <cell r="E35" t="str">
            <v>BALASORE</v>
          </cell>
          <cell r="F35" t="str">
            <v>2472</v>
          </cell>
          <cell r="G35">
            <v>1</v>
          </cell>
          <cell r="H35">
            <v>26.61</v>
          </cell>
        </row>
        <row r="36">
          <cell r="E36" t="str">
            <v>BALASORE</v>
          </cell>
          <cell r="F36" t="str">
            <v>2471</v>
          </cell>
          <cell r="G36">
            <v>7</v>
          </cell>
          <cell r="H36">
            <v>26.61</v>
          </cell>
        </row>
        <row r="37">
          <cell r="E37" t="str">
            <v>BALASORE</v>
          </cell>
          <cell r="F37" t="str">
            <v>2476</v>
          </cell>
          <cell r="G37">
            <v>5</v>
          </cell>
          <cell r="H37">
            <v>26.61</v>
          </cell>
        </row>
        <row r="38">
          <cell r="E38" t="str">
            <v>BALASORE</v>
          </cell>
          <cell r="F38" t="str">
            <v>2474</v>
          </cell>
          <cell r="G38">
            <v>4</v>
          </cell>
          <cell r="H38">
            <v>26.61</v>
          </cell>
        </row>
        <row r="39">
          <cell r="E39" t="str">
            <v>BALASORE</v>
          </cell>
          <cell r="F39" t="str">
            <v>2473</v>
          </cell>
          <cell r="G39">
            <v>27</v>
          </cell>
          <cell r="H39">
            <v>26.61</v>
          </cell>
        </row>
        <row r="40">
          <cell r="E40" t="str">
            <v>BALASORE</v>
          </cell>
          <cell r="F40" t="str">
            <v>2468</v>
          </cell>
          <cell r="G40">
            <v>3</v>
          </cell>
          <cell r="H40">
            <v>26.61</v>
          </cell>
        </row>
        <row r="41">
          <cell r="E41" t="str">
            <v>JEYPORE</v>
          </cell>
          <cell r="F41" t="str">
            <v>2480/2481</v>
          </cell>
          <cell r="G41">
            <v>4</v>
          </cell>
          <cell r="H41">
            <v>54.56</v>
          </cell>
        </row>
        <row r="42">
          <cell r="E42" t="str">
            <v>JEYPORE</v>
          </cell>
          <cell r="F42" t="str">
            <v>2550</v>
          </cell>
          <cell r="G42">
            <v>4</v>
          </cell>
          <cell r="H42">
            <v>54.56</v>
          </cell>
        </row>
        <row r="43">
          <cell r="E43" t="str">
            <v>BALASORE</v>
          </cell>
          <cell r="F43" t="str">
            <v>2515</v>
          </cell>
          <cell r="G43">
            <v>21</v>
          </cell>
          <cell r="H43">
            <v>26.61</v>
          </cell>
        </row>
        <row r="44">
          <cell r="E44" t="str">
            <v>ROURKELA</v>
          </cell>
          <cell r="F44" t="str">
            <v>2469</v>
          </cell>
          <cell r="G44">
            <v>13</v>
          </cell>
          <cell r="H44">
            <v>34.6</v>
          </cell>
        </row>
        <row r="45">
          <cell r="E45" t="str">
            <v>JEYPORE</v>
          </cell>
          <cell r="F45" t="str">
            <v>2687</v>
          </cell>
          <cell r="G45">
            <v>1</v>
          </cell>
          <cell r="H45">
            <v>54.56</v>
          </cell>
        </row>
        <row r="46">
          <cell r="E46" t="str">
            <v>JEYPORE</v>
          </cell>
          <cell r="F46" t="str">
            <v>2686</v>
          </cell>
          <cell r="G46">
            <v>1</v>
          </cell>
          <cell r="H46">
            <v>54.56</v>
          </cell>
        </row>
        <row r="47">
          <cell r="E47" t="str">
            <v>JEYPORE</v>
          </cell>
          <cell r="F47" t="str">
            <v>2689</v>
          </cell>
          <cell r="G47">
            <v>1</v>
          </cell>
          <cell r="H47">
            <v>54.56</v>
          </cell>
        </row>
        <row r="48">
          <cell r="E48" t="str">
            <v>JEYPORE</v>
          </cell>
          <cell r="F48" t="str">
            <v>2688</v>
          </cell>
          <cell r="G48">
            <v>2</v>
          </cell>
          <cell r="H48">
            <v>54.56</v>
          </cell>
        </row>
        <row r="49">
          <cell r="E49" t="str">
            <v>JEYPORE</v>
          </cell>
          <cell r="F49" t="str">
            <v>8807</v>
          </cell>
          <cell r="G49">
            <v>8</v>
          </cell>
          <cell r="H49">
            <v>54.56</v>
          </cell>
        </row>
        <row r="50">
          <cell r="E50" t="str">
            <v>ROURKELA</v>
          </cell>
          <cell r="F50" t="str">
            <v>18801</v>
          </cell>
          <cell r="G50">
            <v>8</v>
          </cell>
          <cell r="H50">
            <v>34.6</v>
          </cell>
        </row>
        <row r="51">
          <cell r="E51" t="str">
            <v>ROURKELA</v>
          </cell>
          <cell r="F51" t="str">
            <v>18891</v>
          </cell>
          <cell r="G51">
            <v>5</v>
          </cell>
          <cell r="H51">
            <v>34.6</v>
          </cell>
        </row>
        <row r="52">
          <cell r="E52" t="str">
            <v>ROURKELA</v>
          </cell>
          <cell r="F52" t="str">
            <v>18871</v>
          </cell>
          <cell r="G52">
            <v>7</v>
          </cell>
          <cell r="H52">
            <v>34.6</v>
          </cell>
        </row>
        <row r="53">
          <cell r="E53" t="str">
            <v>BALASORE</v>
          </cell>
          <cell r="F53" t="str">
            <v>8814</v>
          </cell>
          <cell r="G53">
            <v>8</v>
          </cell>
          <cell r="H53">
            <v>26.61</v>
          </cell>
        </row>
        <row r="54">
          <cell r="E54" t="str">
            <v>BALASORE</v>
          </cell>
          <cell r="F54" t="str">
            <v>8812</v>
          </cell>
          <cell r="G54">
            <v>8</v>
          </cell>
          <cell r="H54">
            <v>26.61</v>
          </cell>
        </row>
        <row r="55">
          <cell r="E55" t="str">
            <v>BALASORE</v>
          </cell>
          <cell r="F55" t="str">
            <v>2771</v>
          </cell>
          <cell r="G55">
            <v>11</v>
          </cell>
          <cell r="H55">
            <v>26.61</v>
          </cell>
        </row>
        <row r="56">
          <cell r="E56" t="str">
            <v>BALASORE</v>
          </cell>
          <cell r="F56" t="str">
            <v>2772</v>
          </cell>
          <cell r="G56">
            <v>19</v>
          </cell>
          <cell r="H56">
            <v>26.61</v>
          </cell>
        </row>
        <row r="57">
          <cell r="E57" t="str">
            <v>BALASORE</v>
          </cell>
          <cell r="F57" t="str">
            <v>2773</v>
          </cell>
          <cell r="G57">
            <v>49</v>
          </cell>
          <cell r="H57">
            <v>26.61</v>
          </cell>
        </row>
        <row r="58">
          <cell r="E58" t="str">
            <v>BALASORE</v>
          </cell>
          <cell r="F58" t="str">
            <v>2774</v>
          </cell>
          <cell r="G58">
            <v>13</v>
          </cell>
          <cell r="H58">
            <v>26.61</v>
          </cell>
        </row>
        <row r="59">
          <cell r="E59" t="str">
            <v>BALASORE</v>
          </cell>
          <cell r="F59" t="str">
            <v>2776</v>
          </cell>
          <cell r="G59">
            <v>10</v>
          </cell>
          <cell r="H59">
            <v>26.61</v>
          </cell>
        </row>
        <row r="60">
          <cell r="E60" t="str">
            <v>JEYPORE</v>
          </cell>
          <cell r="F60" t="str">
            <v>2887</v>
          </cell>
          <cell r="G60">
            <v>1</v>
          </cell>
          <cell r="H60">
            <v>54.56</v>
          </cell>
        </row>
        <row r="61">
          <cell r="E61" t="str">
            <v>JEYPORE</v>
          </cell>
          <cell r="F61" t="str">
            <v>8868</v>
          </cell>
          <cell r="G61">
            <v>7</v>
          </cell>
          <cell r="H61">
            <v>54.56</v>
          </cell>
        </row>
        <row r="62">
          <cell r="E62" t="str">
            <v>JEYPORE</v>
          </cell>
          <cell r="F62" t="str">
            <v>8886</v>
          </cell>
          <cell r="G62">
            <v>5</v>
          </cell>
          <cell r="H62">
            <v>54.56</v>
          </cell>
        </row>
        <row r="63">
          <cell r="E63" t="str">
            <v>BALASORE</v>
          </cell>
          <cell r="F63" t="str">
            <v>863</v>
          </cell>
          <cell r="G63">
            <v>8</v>
          </cell>
          <cell r="H63">
            <v>26.61</v>
          </cell>
        </row>
        <row r="64">
          <cell r="E64" t="str">
            <v>BALASORE</v>
          </cell>
          <cell r="F64" t="str">
            <v>8862</v>
          </cell>
          <cell r="G64">
            <v>8</v>
          </cell>
          <cell r="H64">
            <v>26.61</v>
          </cell>
        </row>
        <row r="65">
          <cell r="E65" t="str">
            <v>BALASORE</v>
          </cell>
          <cell r="F65" t="str">
            <v>8890</v>
          </cell>
          <cell r="G65">
            <v>5</v>
          </cell>
          <cell r="H65">
            <v>26.61</v>
          </cell>
        </row>
        <row r="66">
          <cell r="E66" t="str">
            <v>BALASORE</v>
          </cell>
          <cell r="F66" t="str">
            <v>8884</v>
          </cell>
          <cell r="G66">
            <v>6</v>
          </cell>
          <cell r="H66">
            <v>26.61</v>
          </cell>
        </row>
        <row r="67">
          <cell r="E67" t="str">
            <v>ROURKELA</v>
          </cell>
          <cell r="F67" t="str">
            <v>22884</v>
          </cell>
          <cell r="G67">
            <v>2</v>
          </cell>
          <cell r="H67">
            <v>34.6</v>
          </cell>
        </row>
        <row r="68">
          <cell r="E68" t="str">
            <v>ROURKELA</v>
          </cell>
          <cell r="F68" t="str">
            <v>2886</v>
          </cell>
          <cell r="G68">
            <v>1</v>
          </cell>
          <cell r="H68">
            <v>34.6</v>
          </cell>
        </row>
        <row r="69">
          <cell r="E69" t="str">
            <v>ROURKELA</v>
          </cell>
          <cell r="F69" t="str">
            <v>2885</v>
          </cell>
          <cell r="G69">
            <v>3</v>
          </cell>
          <cell r="H69">
            <v>34.6</v>
          </cell>
        </row>
        <row r="70">
          <cell r="E70" t="str">
            <v>BARIPADA</v>
          </cell>
          <cell r="F70" t="str">
            <v>8861</v>
          </cell>
          <cell r="G70">
            <v>8</v>
          </cell>
          <cell r="H70">
            <v>29.28</v>
          </cell>
        </row>
        <row r="71">
          <cell r="E71" t="str">
            <v>BARIPADA</v>
          </cell>
          <cell r="F71" t="str">
            <v>8811</v>
          </cell>
          <cell r="G71">
            <v>13</v>
          </cell>
          <cell r="H71">
            <v>29.28</v>
          </cell>
        </row>
        <row r="72">
          <cell r="E72" t="str">
            <v>ROURKELA</v>
          </cell>
          <cell r="F72" t="str">
            <v>8911</v>
          </cell>
          <cell r="G72">
            <v>4</v>
          </cell>
          <cell r="H72">
            <v>34.6</v>
          </cell>
        </row>
        <row r="73">
          <cell r="E73" t="str">
            <v>BALASORE</v>
          </cell>
          <cell r="F73" t="str">
            <v>8908</v>
          </cell>
          <cell r="G73">
            <v>4</v>
          </cell>
          <cell r="H73">
            <v>26.61</v>
          </cell>
        </row>
        <row r="74">
          <cell r="E74" t="str">
            <v>BALASORE</v>
          </cell>
          <cell r="F74" t="str">
            <v>8907</v>
          </cell>
          <cell r="G74">
            <v>4</v>
          </cell>
          <cell r="H74">
            <v>26.61</v>
          </cell>
        </row>
        <row r="75">
          <cell r="E75" t="str">
            <v>BALASORE</v>
          </cell>
          <cell r="F75" t="str">
            <v>8875</v>
          </cell>
          <cell r="G75">
            <v>3</v>
          </cell>
          <cell r="H75">
            <v>26.61</v>
          </cell>
        </row>
        <row r="76">
          <cell r="E76" t="str">
            <v>BALASORE</v>
          </cell>
          <cell r="F76" t="str">
            <v>2990</v>
          </cell>
          <cell r="G76">
            <v>4</v>
          </cell>
          <cell r="H76">
            <v>26.61</v>
          </cell>
        </row>
        <row r="77">
          <cell r="E77" t="str">
            <v>BALASORE</v>
          </cell>
          <cell r="F77" t="str">
            <v>2991</v>
          </cell>
          <cell r="G77">
            <v>7</v>
          </cell>
          <cell r="H77">
            <v>26.61</v>
          </cell>
        </row>
        <row r="78">
          <cell r="E78" t="str">
            <v>JEYPORE</v>
          </cell>
          <cell r="F78" t="str">
            <v>920</v>
          </cell>
          <cell r="G78">
            <v>4</v>
          </cell>
          <cell r="H78">
            <v>54.56</v>
          </cell>
        </row>
        <row r="79">
          <cell r="E79" t="str">
            <v>BALASORE</v>
          </cell>
          <cell r="F79" t="str">
            <v>2992</v>
          </cell>
          <cell r="G79">
            <v>5</v>
          </cell>
          <cell r="H79">
            <v>26.61</v>
          </cell>
        </row>
        <row r="80">
          <cell r="E80" t="str">
            <v>BALASORE</v>
          </cell>
          <cell r="F80" t="str">
            <v>2981</v>
          </cell>
          <cell r="G80">
            <v>36</v>
          </cell>
          <cell r="H80">
            <v>26.61</v>
          </cell>
        </row>
        <row r="81">
          <cell r="E81" t="str">
            <v>ROURKELA</v>
          </cell>
          <cell r="F81" t="str">
            <v>8972</v>
          </cell>
          <cell r="G81">
            <v>6</v>
          </cell>
          <cell r="H81">
            <v>34.6</v>
          </cell>
        </row>
        <row r="82">
          <cell r="E82" t="str">
            <v>JEYPORE</v>
          </cell>
          <cell r="F82" t="str">
            <v>8982</v>
          </cell>
          <cell r="G82">
            <v>6</v>
          </cell>
          <cell r="H82">
            <v>54.56</v>
          </cell>
        </row>
        <row r="83">
          <cell r="E83" t="str">
            <v>BALASORE</v>
          </cell>
          <cell r="F83" t="str">
            <v>8977</v>
          </cell>
          <cell r="G83">
            <v>7</v>
          </cell>
          <cell r="H83">
            <v>26.61</v>
          </cell>
        </row>
        <row r="84">
          <cell r="E84" t="str">
            <v>JHARSUGUDA</v>
          </cell>
          <cell r="F84" t="str">
            <v>23240</v>
          </cell>
          <cell r="G84">
            <v>2</v>
          </cell>
          <cell r="H84">
            <v>33.26</v>
          </cell>
        </row>
        <row r="85">
          <cell r="E85" t="str">
            <v>JHARSUGUDA</v>
          </cell>
          <cell r="F85" t="str">
            <v>23239</v>
          </cell>
          <cell r="G85">
            <v>1</v>
          </cell>
          <cell r="H85">
            <v>33.26</v>
          </cell>
        </row>
        <row r="86">
          <cell r="E86" t="str">
            <v>JHARSUGUDA</v>
          </cell>
          <cell r="F86" t="str">
            <v>3237</v>
          </cell>
          <cell r="G86">
            <v>13</v>
          </cell>
          <cell r="H86">
            <v>33.26</v>
          </cell>
        </row>
        <row r="87">
          <cell r="E87" t="str">
            <v>JHARSUGUDA</v>
          </cell>
          <cell r="F87" t="str">
            <v>23236</v>
          </cell>
          <cell r="G87">
            <v>3</v>
          </cell>
          <cell r="H87">
            <v>33.26</v>
          </cell>
        </row>
        <row r="88">
          <cell r="E88" t="str">
            <v>JHARSUGUDA</v>
          </cell>
          <cell r="F88" t="str">
            <v>3235</v>
          </cell>
          <cell r="G88">
            <v>2</v>
          </cell>
          <cell r="H88">
            <v>33.26</v>
          </cell>
        </row>
        <row r="89">
          <cell r="E89" t="str">
            <v>JHARSUGUDA</v>
          </cell>
          <cell r="F89" t="str">
            <v>23234</v>
          </cell>
          <cell r="G89">
            <v>1</v>
          </cell>
          <cell r="H89">
            <v>33.26</v>
          </cell>
        </row>
        <row r="90">
          <cell r="E90" t="str">
            <v>ROURKELA</v>
          </cell>
          <cell r="F90" t="str">
            <v>3202</v>
          </cell>
          <cell r="G90">
            <v>9</v>
          </cell>
          <cell r="H90">
            <v>34.6</v>
          </cell>
        </row>
        <row r="91">
          <cell r="E91" t="str">
            <v>ROURKELA</v>
          </cell>
          <cell r="F91" t="str">
            <v>3200</v>
          </cell>
          <cell r="G91">
            <v>3</v>
          </cell>
          <cell r="H91">
            <v>34.6</v>
          </cell>
        </row>
        <row r="92">
          <cell r="E92" t="str">
            <v>BALASORE</v>
          </cell>
          <cell r="F92" t="str">
            <v>8978</v>
          </cell>
          <cell r="G92">
            <v>7</v>
          </cell>
          <cell r="H92">
            <v>26.61</v>
          </cell>
        </row>
        <row r="93">
          <cell r="E93" t="str">
            <v>ROURKELA</v>
          </cell>
          <cell r="F93" t="str">
            <v>9032</v>
          </cell>
          <cell r="G93">
            <v>7</v>
          </cell>
          <cell r="H93">
            <v>34.6</v>
          </cell>
        </row>
        <row r="94">
          <cell r="E94" t="str">
            <v>JEYPORE</v>
          </cell>
          <cell r="F94" t="str">
            <v>9047</v>
          </cell>
          <cell r="G94">
            <v>5</v>
          </cell>
          <cell r="H94">
            <v>54.56</v>
          </cell>
        </row>
        <row r="95">
          <cell r="E95" t="str">
            <v>BALASORE</v>
          </cell>
          <cell r="F95" t="str">
            <v>9038</v>
          </cell>
          <cell r="G95">
            <v>9</v>
          </cell>
          <cell r="H95">
            <v>26.61</v>
          </cell>
        </row>
        <row r="96">
          <cell r="E96" t="str">
            <v>BARIPADA</v>
          </cell>
          <cell r="F96" t="str">
            <v>9037</v>
          </cell>
          <cell r="G96">
            <v>8</v>
          </cell>
          <cell r="H96">
            <v>29.28</v>
          </cell>
        </row>
        <row r="97">
          <cell r="E97" t="str">
            <v>BALASORE</v>
          </cell>
          <cell r="F97" t="str">
            <v>9040</v>
          </cell>
          <cell r="G97">
            <v>8</v>
          </cell>
          <cell r="H97">
            <v>26.61</v>
          </cell>
        </row>
        <row r="98">
          <cell r="E98" t="str">
            <v>BALASORE</v>
          </cell>
          <cell r="F98" t="str">
            <v>3359</v>
          </cell>
          <cell r="G98">
            <v>9</v>
          </cell>
          <cell r="H98">
            <v>26.61</v>
          </cell>
        </row>
        <row r="99">
          <cell r="E99" t="str">
            <v>BALASORE</v>
          </cell>
          <cell r="F99" t="str">
            <v>3360</v>
          </cell>
          <cell r="G99">
            <v>3</v>
          </cell>
          <cell r="H99">
            <v>26.61</v>
          </cell>
        </row>
        <row r="100">
          <cell r="E100" t="str">
            <v>BALASORE</v>
          </cell>
          <cell r="F100" t="str">
            <v>3361</v>
          </cell>
          <cell r="G100">
            <v>2</v>
          </cell>
          <cell r="H100">
            <v>26.61</v>
          </cell>
        </row>
        <row r="101">
          <cell r="E101" t="str">
            <v>BALASORE</v>
          </cell>
          <cell r="F101" t="str">
            <v>3462</v>
          </cell>
          <cell r="G101">
            <v>20</v>
          </cell>
          <cell r="H101">
            <v>26.61</v>
          </cell>
        </row>
        <row r="102">
          <cell r="E102" t="str">
            <v>BALASORE</v>
          </cell>
          <cell r="F102" t="str">
            <v>3463</v>
          </cell>
          <cell r="G102">
            <v>8</v>
          </cell>
          <cell r="H102">
            <v>26.61</v>
          </cell>
        </row>
        <row r="103">
          <cell r="E103" t="str">
            <v>BALASORE</v>
          </cell>
          <cell r="F103" t="str">
            <v>3464</v>
          </cell>
          <cell r="G103">
            <v>44</v>
          </cell>
          <cell r="H103">
            <v>26.61</v>
          </cell>
        </row>
        <row r="104">
          <cell r="E104" t="str">
            <v>BALASORE</v>
          </cell>
          <cell r="F104" t="str">
            <v>3468</v>
          </cell>
          <cell r="G104">
            <v>10</v>
          </cell>
          <cell r="H104">
            <v>26.61</v>
          </cell>
        </row>
        <row r="105">
          <cell r="E105" t="str">
            <v>BALASORE</v>
          </cell>
          <cell r="F105" t="str">
            <v>3466</v>
          </cell>
          <cell r="G105">
            <v>9</v>
          </cell>
          <cell r="H105">
            <v>26.61</v>
          </cell>
        </row>
        <row r="106">
          <cell r="E106" t="str">
            <v>KHARIAR ROAD</v>
          </cell>
          <cell r="F106" t="str">
            <v>3596</v>
          </cell>
          <cell r="G106">
            <v>12</v>
          </cell>
          <cell r="H106">
            <v>91.81</v>
          </cell>
        </row>
        <row r="107">
          <cell r="E107" t="str">
            <v>JEYPORE</v>
          </cell>
          <cell r="F107" t="str">
            <v>3599</v>
          </cell>
          <cell r="G107">
            <v>3</v>
          </cell>
          <cell r="H107">
            <v>54.56</v>
          </cell>
        </row>
        <row r="108">
          <cell r="E108" t="str">
            <v>JEYPORE</v>
          </cell>
          <cell r="F108" t="str">
            <v>3600</v>
          </cell>
          <cell r="G108">
            <v>6</v>
          </cell>
          <cell r="H108">
            <v>54.56</v>
          </cell>
        </row>
        <row r="109">
          <cell r="E109" t="str">
            <v>JEYPORE</v>
          </cell>
          <cell r="F109" t="str">
            <v>3602</v>
          </cell>
          <cell r="G109">
            <v>1</v>
          </cell>
          <cell r="H109">
            <v>54.56</v>
          </cell>
        </row>
        <row r="110">
          <cell r="E110" t="str">
            <v>JEYPORE</v>
          </cell>
          <cell r="F110" t="str">
            <v>3601</v>
          </cell>
          <cell r="G110">
            <v>1</v>
          </cell>
          <cell r="H110">
            <v>54.56</v>
          </cell>
        </row>
        <row r="111">
          <cell r="E111" t="str">
            <v>JEYPORE</v>
          </cell>
          <cell r="F111" t="str">
            <v>3598</v>
          </cell>
          <cell r="G111">
            <v>3</v>
          </cell>
          <cell r="H111">
            <v>54.56</v>
          </cell>
        </row>
        <row r="112">
          <cell r="E112" t="str">
            <v>KHARIAR ROAD</v>
          </cell>
          <cell r="F112" t="str">
            <v>3597</v>
          </cell>
          <cell r="G112">
            <v>1</v>
          </cell>
          <cell r="H112">
            <v>91.81</v>
          </cell>
        </row>
        <row r="113">
          <cell r="E113" t="str">
            <v>KHARIAR ROAD</v>
          </cell>
          <cell r="F113" t="str">
            <v>3593</v>
          </cell>
          <cell r="G113">
            <v>3</v>
          </cell>
          <cell r="H113">
            <v>91.81</v>
          </cell>
        </row>
        <row r="114">
          <cell r="E114" t="str">
            <v>KHARIAR ROAD</v>
          </cell>
          <cell r="F114" t="str">
            <v>3594</v>
          </cell>
          <cell r="G114">
            <v>1</v>
          </cell>
          <cell r="H114">
            <v>91.81</v>
          </cell>
        </row>
        <row r="115">
          <cell r="E115" t="str">
            <v>KHARIAR ROAD</v>
          </cell>
          <cell r="F115" t="str">
            <v>3595</v>
          </cell>
          <cell r="G115">
            <v>4</v>
          </cell>
          <cell r="H115">
            <v>91.81</v>
          </cell>
        </row>
        <row r="116">
          <cell r="E116" t="str">
            <v>BALASORE</v>
          </cell>
          <cell r="F116" t="str">
            <v>3622</v>
          </cell>
          <cell r="G116">
            <v>31</v>
          </cell>
          <cell r="H116">
            <v>26.61</v>
          </cell>
        </row>
        <row r="117">
          <cell r="E117" t="str">
            <v>BALASORE</v>
          </cell>
          <cell r="F117" t="str">
            <v>3618</v>
          </cell>
          <cell r="G117">
            <v>6</v>
          </cell>
          <cell r="H117">
            <v>26.61</v>
          </cell>
        </row>
        <row r="118">
          <cell r="E118" t="str">
            <v>BALASORE</v>
          </cell>
          <cell r="F118" t="str">
            <v>3617</v>
          </cell>
          <cell r="G118">
            <v>6</v>
          </cell>
          <cell r="H118">
            <v>26.61</v>
          </cell>
        </row>
        <row r="119">
          <cell r="E119" t="str">
            <v>BALASORE</v>
          </cell>
          <cell r="F119" t="str">
            <v>3616</v>
          </cell>
          <cell r="G119">
            <v>34</v>
          </cell>
          <cell r="H119">
            <v>26.61</v>
          </cell>
        </row>
        <row r="120">
          <cell r="E120" t="str">
            <v>BALASORE</v>
          </cell>
          <cell r="F120" t="str">
            <v>3615</v>
          </cell>
          <cell r="G120">
            <v>13</v>
          </cell>
          <cell r="H120">
            <v>26.61</v>
          </cell>
        </row>
        <row r="121">
          <cell r="E121" t="str">
            <v>BALASORE</v>
          </cell>
          <cell r="F121" t="str">
            <v>3614</v>
          </cell>
          <cell r="G121">
            <v>16</v>
          </cell>
          <cell r="H121">
            <v>26.61</v>
          </cell>
        </row>
        <row r="122">
          <cell r="E122" t="str">
            <v>BALASORE</v>
          </cell>
          <cell r="F122" t="str">
            <v>9376</v>
          </cell>
          <cell r="G122">
            <v>2</v>
          </cell>
          <cell r="H122">
            <v>26.61</v>
          </cell>
        </row>
        <row r="123">
          <cell r="E123" t="str">
            <v>BALASORE</v>
          </cell>
          <cell r="F123" t="str">
            <v>19375</v>
          </cell>
          <cell r="G123">
            <v>2</v>
          </cell>
          <cell r="H123">
            <v>26.61</v>
          </cell>
        </row>
        <row r="124">
          <cell r="E124" t="str">
            <v>JHARSUGUDA</v>
          </cell>
          <cell r="F124" t="str">
            <v>3959/3960</v>
          </cell>
          <cell r="G124">
            <v>49</v>
          </cell>
          <cell r="H124">
            <v>33.26</v>
          </cell>
        </row>
        <row r="125">
          <cell r="E125" t="str">
            <v>JHARSUGUDA</v>
          </cell>
          <cell r="F125" t="str">
            <v>3958</v>
          </cell>
          <cell r="G125">
            <v>21</v>
          </cell>
          <cell r="H125">
            <v>33.26</v>
          </cell>
        </row>
        <row r="126">
          <cell r="E126" t="str">
            <v>JHARSUGUDA</v>
          </cell>
          <cell r="F126" t="str">
            <v>3963/3964/65</v>
          </cell>
          <cell r="G126">
            <v>3</v>
          </cell>
          <cell r="H126">
            <v>33.26</v>
          </cell>
        </row>
        <row r="127">
          <cell r="E127" t="str">
            <v>JHARSUGUDA</v>
          </cell>
          <cell r="F127" t="str">
            <v>3962</v>
          </cell>
          <cell r="G127">
            <v>1</v>
          </cell>
          <cell r="H127">
            <v>33.26</v>
          </cell>
        </row>
        <row r="128">
          <cell r="E128" t="str">
            <v>JHARSUGUDA</v>
          </cell>
          <cell r="F128" t="str">
            <v>3971</v>
          </cell>
          <cell r="G128">
            <v>10</v>
          </cell>
          <cell r="H128">
            <v>33.26</v>
          </cell>
        </row>
        <row r="129">
          <cell r="E129" t="str">
            <v>BARIPADA</v>
          </cell>
          <cell r="F129" t="str">
            <v>9189</v>
          </cell>
          <cell r="G129">
            <v>9</v>
          </cell>
          <cell r="H129">
            <v>29.28</v>
          </cell>
        </row>
        <row r="130">
          <cell r="E130" t="str">
            <v>BARIPADA</v>
          </cell>
          <cell r="F130" t="str">
            <v>9236</v>
          </cell>
          <cell r="G130">
            <v>8</v>
          </cell>
          <cell r="H130">
            <v>29.28</v>
          </cell>
        </row>
        <row r="131">
          <cell r="E131" t="str">
            <v>BALASORE</v>
          </cell>
          <cell r="F131" t="str">
            <v>24019</v>
          </cell>
          <cell r="G131">
            <v>17</v>
          </cell>
          <cell r="H131">
            <v>26.61</v>
          </cell>
        </row>
        <row r="132">
          <cell r="E132" t="str">
            <v>BALASORE</v>
          </cell>
          <cell r="F132" t="str">
            <v>24023</v>
          </cell>
          <cell r="G132">
            <v>5</v>
          </cell>
          <cell r="H132">
            <v>26.61</v>
          </cell>
        </row>
        <row r="133">
          <cell r="E133" t="str">
            <v>BALASORE</v>
          </cell>
          <cell r="F133" t="str">
            <v>24018</v>
          </cell>
          <cell r="G133">
            <v>3</v>
          </cell>
          <cell r="H133">
            <v>26.61</v>
          </cell>
        </row>
        <row r="134">
          <cell r="E134" t="str">
            <v>BALASORE</v>
          </cell>
          <cell r="F134" t="str">
            <v>24017</v>
          </cell>
          <cell r="G134">
            <v>5</v>
          </cell>
          <cell r="H134">
            <v>26.61</v>
          </cell>
        </row>
        <row r="135">
          <cell r="E135" t="str">
            <v>BALASORE</v>
          </cell>
          <cell r="F135" t="str">
            <v>9231</v>
          </cell>
          <cell r="G135">
            <v>8</v>
          </cell>
          <cell r="H135">
            <v>26.61</v>
          </cell>
        </row>
        <row r="136">
          <cell r="E136" t="str">
            <v>BALASORE</v>
          </cell>
          <cell r="F136" t="str">
            <v>24021</v>
          </cell>
          <cell r="G136">
            <v>3</v>
          </cell>
          <cell r="H136">
            <v>26.61</v>
          </cell>
        </row>
        <row r="137">
          <cell r="E137" t="str">
            <v>BALASORE</v>
          </cell>
          <cell r="F137" t="str">
            <v>9178</v>
          </cell>
          <cell r="G137">
            <v>10</v>
          </cell>
          <cell r="H137">
            <v>26.61</v>
          </cell>
        </row>
        <row r="138">
          <cell r="E138" t="str">
            <v>BALASORE</v>
          </cell>
          <cell r="F138" t="str">
            <v>9228</v>
          </cell>
          <cell r="G138">
            <v>8</v>
          </cell>
          <cell r="H138">
            <v>26.61</v>
          </cell>
        </row>
        <row r="139">
          <cell r="E139" t="str">
            <v>BALASORE</v>
          </cell>
          <cell r="F139" t="str">
            <v>19187</v>
          </cell>
          <cell r="G139">
            <v>10</v>
          </cell>
          <cell r="H139">
            <v>26.61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5"/>
  <sheetViews>
    <sheetView tabSelected="1" workbookViewId="0">
      <selection activeCell="N10" sqref="N10"/>
    </sheetView>
  </sheetViews>
  <sheetFormatPr defaultRowHeight="15"/>
  <cols>
    <col min="1" max="1" width="4" style="26" bestFit="1" customWidth="1"/>
    <col min="2" max="2" width="9.7109375" style="3" bestFit="1" customWidth="1"/>
    <col min="3" max="3" width="10.140625" style="3" bestFit="1" customWidth="1"/>
    <col min="4" max="4" width="6.42578125" style="3" bestFit="1" customWidth="1"/>
    <col min="5" max="5" width="13.28515625" style="3" bestFit="1" customWidth="1"/>
    <col min="6" max="6" width="9.85546875" style="3" bestFit="1" customWidth="1"/>
    <col min="7" max="7" width="5.42578125" style="3" bestFit="1" customWidth="1"/>
    <col min="8" max="8" width="5.5703125" style="11" bestFit="1" customWidth="1"/>
    <col min="9" max="9" width="6.5703125" style="11" bestFit="1" customWidth="1"/>
    <col min="10" max="10" width="5.5703125" style="11" bestFit="1" customWidth="1"/>
    <col min="11" max="11" width="9.42578125" style="11" bestFit="1" customWidth="1"/>
    <col min="12" max="12" width="9.140625" style="3" customWidth="1"/>
    <col min="13" max="16384" width="9.140625" style="3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78.75" customHeight="1">
      <c r="A2" s="18" t="s">
        <v>423</v>
      </c>
      <c r="B2" s="19"/>
      <c r="C2" s="19"/>
      <c r="D2" s="19"/>
      <c r="E2" s="19"/>
      <c r="F2" s="19"/>
      <c r="G2" s="20"/>
      <c r="H2" s="21" t="s">
        <v>425</v>
      </c>
      <c r="I2" s="21"/>
      <c r="J2" s="21"/>
      <c r="K2" s="21"/>
    </row>
    <row r="3" spans="1:11" s="6" customFormat="1">
      <c r="A3" s="10" t="s">
        <v>236</v>
      </c>
      <c r="B3" s="4" t="s">
        <v>237</v>
      </c>
      <c r="C3" s="4" t="s">
        <v>238</v>
      </c>
      <c r="D3" s="4" t="s">
        <v>416</v>
      </c>
      <c r="E3" s="4" t="s">
        <v>417</v>
      </c>
      <c r="F3" s="4" t="s">
        <v>239</v>
      </c>
      <c r="G3" s="1" t="s">
        <v>418</v>
      </c>
      <c r="H3" s="2" t="s">
        <v>419</v>
      </c>
      <c r="I3" s="2" t="s">
        <v>420</v>
      </c>
      <c r="J3" s="2" t="s">
        <v>421</v>
      </c>
      <c r="K3" s="5" t="s">
        <v>422</v>
      </c>
    </row>
    <row r="4" spans="1:11" s="6" customFormat="1">
      <c r="A4" s="8">
        <v>1</v>
      </c>
      <c r="B4" s="7" t="s">
        <v>218</v>
      </c>
      <c r="C4" s="7" t="s">
        <v>219</v>
      </c>
      <c r="D4" s="8" t="s">
        <v>200</v>
      </c>
      <c r="E4" s="7" t="s">
        <v>216</v>
      </c>
      <c r="F4" s="7" t="s">
        <v>220</v>
      </c>
      <c r="G4" s="7">
        <v>13</v>
      </c>
      <c r="H4" s="9">
        <f>VLOOKUP(E4,[1]Invoice!$E$4:$H$139,4,FALSE)</f>
        <v>26.61</v>
      </c>
      <c r="I4" s="9">
        <f t="shared" ref="I4:I16" si="0">G4*2</f>
        <v>26</v>
      </c>
      <c r="J4" s="9">
        <v>35</v>
      </c>
      <c r="K4" s="9">
        <f t="shared" ref="K4:K16" si="1">G4*H4+I4+J4</f>
        <v>406.93</v>
      </c>
    </row>
    <row r="5" spans="1:11" s="6" customFormat="1">
      <c r="A5" s="8">
        <v>2</v>
      </c>
      <c r="B5" s="7" t="s">
        <v>211</v>
      </c>
      <c r="C5" s="7" t="s">
        <v>212</v>
      </c>
      <c r="D5" s="8" t="s">
        <v>200</v>
      </c>
      <c r="E5" s="7" t="s">
        <v>209</v>
      </c>
      <c r="F5" s="7" t="s">
        <v>213</v>
      </c>
      <c r="G5" s="7">
        <v>9</v>
      </c>
      <c r="H5" s="9">
        <f>VLOOKUP(E5,[1]Invoice!$E$4:$H$139,4,FALSE)</f>
        <v>34.6</v>
      </c>
      <c r="I5" s="9">
        <f t="shared" si="0"/>
        <v>18</v>
      </c>
      <c r="J5" s="9">
        <v>35</v>
      </c>
      <c r="K5" s="9">
        <f t="shared" si="1"/>
        <v>364.40000000000003</v>
      </c>
    </row>
    <row r="6" spans="1:11" s="6" customFormat="1">
      <c r="A6" s="8">
        <v>3</v>
      </c>
      <c r="B6" s="7" t="s">
        <v>211</v>
      </c>
      <c r="C6" s="7" t="s">
        <v>225</v>
      </c>
      <c r="D6" s="8" t="s">
        <v>200</v>
      </c>
      <c r="E6" s="7" t="s">
        <v>226</v>
      </c>
      <c r="F6" s="7" t="s">
        <v>227</v>
      </c>
      <c r="G6" s="7">
        <v>9</v>
      </c>
      <c r="H6" s="9">
        <f>VLOOKUP(E6,[1]Invoice!$E$4:$H$139,4,FALSE)</f>
        <v>54.56</v>
      </c>
      <c r="I6" s="9">
        <f t="shared" si="0"/>
        <v>18</v>
      </c>
      <c r="J6" s="9">
        <v>35</v>
      </c>
      <c r="K6" s="9">
        <f t="shared" si="1"/>
        <v>544.04</v>
      </c>
    </row>
    <row r="7" spans="1:11" s="6" customFormat="1">
      <c r="A7" s="8">
        <v>4</v>
      </c>
      <c r="B7" s="7" t="s">
        <v>198</v>
      </c>
      <c r="C7" s="7" t="s">
        <v>199</v>
      </c>
      <c r="D7" s="8" t="s">
        <v>200</v>
      </c>
      <c r="E7" s="7" t="s">
        <v>201</v>
      </c>
      <c r="F7" s="7" t="s">
        <v>202</v>
      </c>
      <c r="G7" s="7">
        <v>7</v>
      </c>
      <c r="H7" s="9">
        <f>VLOOKUP(E7,[1]Invoice!$E$4:$H$139,4,FALSE)</f>
        <v>87.82</v>
      </c>
      <c r="I7" s="9">
        <f t="shared" si="0"/>
        <v>14</v>
      </c>
      <c r="J7" s="9">
        <v>35</v>
      </c>
      <c r="K7" s="9">
        <f t="shared" si="1"/>
        <v>663.74</v>
      </c>
    </row>
    <row r="8" spans="1:11" s="6" customFormat="1">
      <c r="A8" s="8">
        <v>5</v>
      </c>
      <c r="B8" s="7" t="s">
        <v>198</v>
      </c>
      <c r="C8" s="7" t="s">
        <v>203</v>
      </c>
      <c r="D8" s="8" t="s">
        <v>200</v>
      </c>
      <c r="E8" s="7" t="s">
        <v>201</v>
      </c>
      <c r="F8" s="7" t="s">
        <v>204</v>
      </c>
      <c r="G8" s="7">
        <v>6</v>
      </c>
      <c r="H8" s="9">
        <f>VLOOKUP(E8,[1]Invoice!$E$4:$H$139,4,FALSE)</f>
        <v>87.82</v>
      </c>
      <c r="I8" s="9">
        <f t="shared" si="0"/>
        <v>12</v>
      </c>
      <c r="J8" s="9">
        <v>35</v>
      </c>
      <c r="K8" s="9">
        <f t="shared" si="1"/>
        <v>573.91999999999996</v>
      </c>
    </row>
    <row r="9" spans="1:11" s="6" customFormat="1">
      <c r="A9" s="8">
        <v>6</v>
      </c>
      <c r="B9" s="7" t="s">
        <v>198</v>
      </c>
      <c r="C9" s="7" t="s">
        <v>205</v>
      </c>
      <c r="D9" s="8" t="s">
        <v>200</v>
      </c>
      <c r="E9" s="7" t="s">
        <v>206</v>
      </c>
      <c r="F9" s="7" t="s">
        <v>207</v>
      </c>
      <c r="G9" s="7">
        <v>6</v>
      </c>
      <c r="H9" s="9">
        <f>VLOOKUP(E9,[1]Invoice!$E$4:$H$139,4,FALSE)</f>
        <v>33.26</v>
      </c>
      <c r="I9" s="9">
        <f t="shared" si="0"/>
        <v>12</v>
      </c>
      <c r="J9" s="9">
        <v>35</v>
      </c>
      <c r="K9" s="9">
        <f t="shared" si="1"/>
        <v>246.56</v>
      </c>
    </row>
    <row r="10" spans="1:11" s="6" customFormat="1">
      <c r="A10" s="8">
        <v>7</v>
      </c>
      <c r="B10" s="7" t="s">
        <v>198</v>
      </c>
      <c r="C10" s="7" t="s">
        <v>208</v>
      </c>
      <c r="D10" s="8" t="s">
        <v>200</v>
      </c>
      <c r="E10" s="7" t="s">
        <v>209</v>
      </c>
      <c r="F10" s="7" t="s">
        <v>210</v>
      </c>
      <c r="G10" s="7">
        <v>8</v>
      </c>
      <c r="H10" s="9">
        <f>VLOOKUP(E10,[1]Invoice!$E$4:$H$139,4,FALSE)</f>
        <v>34.6</v>
      </c>
      <c r="I10" s="9">
        <f t="shared" si="0"/>
        <v>16</v>
      </c>
      <c r="J10" s="9">
        <v>35</v>
      </c>
      <c r="K10" s="9">
        <f t="shared" si="1"/>
        <v>327.8</v>
      </c>
    </row>
    <row r="11" spans="1:11" s="6" customFormat="1">
      <c r="A11" s="8">
        <v>8</v>
      </c>
      <c r="B11" s="7" t="s">
        <v>198</v>
      </c>
      <c r="C11" s="7" t="s">
        <v>221</v>
      </c>
      <c r="D11" s="8" t="s">
        <v>200</v>
      </c>
      <c r="E11" s="7" t="s">
        <v>209</v>
      </c>
      <c r="F11" s="7" t="s">
        <v>222</v>
      </c>
      <c r="G11" s="7">
        <v>2</v>
      </c>
      <c r="H11" s="9">
        <f>VLOOKUP(E11,[1]Invoice!$E$4:$H$139,4,FALSE)</f>
        <v>34.6</v>
      </c>
      <c r="I11" s="9">
        <f t="shared" si="0"/>
        <v>4</v>
      </c>
      <c r="J11" s="9">
        <v>35</v>
      </c>
      <c r="K11" s="9">
        <f t="shared" si="1"/>
        <v>108.2</v>
      </c>
    </row>
    <row r="12" spans="1:11" s="6" customFormat="1">
      <c r="A12" s="8">
        <v>9</v>
      </c>
      <c r="B12" s="7" t="s">
        <v>198</v>
      </c>
      <c r="C12" s="7" t="s">
        <v>223</v>
      </c>
      <c r="D12" s="8" t="s">
        <v>200</v>
      </c>
      <c r="E12" s="7" t="s">
        <v>209</v>
      </c>
      <c r="F12" s="7" t="s">
        <v>224</v>
      </c>
      <c r="G12" s="7">
        <v>1</v>
      </c>
      <c r="H12" s="9">
        <f>VLOOKUP(E12,[1]Invoice!$E$4:$H$139,4,FALSE)</f>
        <v>34.6</v>
      </c>
      <c r="I12" s="9">
        <f t="shared" si="0"/>
        <v>2</v>
      </c>
      <c r="J12" s="9">
        <v>35</v>
      </c>
      <c r="K12" s="9">
        <f t="shared" si="1"/>
        <v>71.599999999999994</v>
      </c>
    </row>
    <row r="13" spans="1:11" s="6" customFormat="1">
      <c r="A13" s="8">
        <v>10</v>
      </c>
      <c r="B13" s="7" t="s">
        <v>198</v>
      </c>
      <c r="C13" s="7" t="s">
        <v>228</v>
      </c>
      <c r="D13" s="8" t="s">
        <v>200</v>
      </c>
      <c r="E13" s="7" t="s">
        <v>226</v>
      </c>
      <c r="F13" s="7" t="s">
        <v>229</v>
      </c>
      <c r="G13" s="7">
        <v>8</v>
      </c>
      <c r="H13" s="9">
        <f>VLOOKUP(E13,[1]Invoice!$E$4:$H$139,4,FALSE)</f>
        <v>54.56</v>
      </c>
      <c r="I13" s="9">
        <f t="shared" si="0"/>
        <v>16</v>
      </c>
      <c r="J13" s="9">
        <v>35</v>
      </c>
      <c r="K13" s="9">
        <f t="shared" si="1"/>
        <v>487.48</v>
      </c>
    </row>
    <row r="14" spans="1:11" s="6" customFormat="1">
      <c r="A14" s="8">
        <v>11</v>
      </c>
      <c r="B14" s="7" t="s">
        <v>198</v>
      </c>
      <c r="C14" s="7" t="s">
        <v>230</v>
      </c>
      <c r="D14" s="8" t="s">
        <v>200</v>
      </c>
      <c r="E14" s="7" t="s">
        <v>201</v>
      </c>
      <c r="F14" s="7" t="s">
        <v>231</v>
      </c>
      <c r="G14" s="7">
        <v>10</v>
      </c>
      <c r="H14" s="9">
        <f>VLOOKUP(E14,[1]Invoice!$E$4:$H$139,4,FALSE)</f>
        <v>87.82</v>
      </c>
      <c r="I14" s="9">
        <f t="shared" si="0"/>
        <v>20</v>
      </c>
      <c r="J14" s="9">
        <v>35</v>
      </c>
      <c r="K14" s="9">
        <f t="shared" si="1"/>
        <v>933.19999999999993</v>
      </c>
    </row>
    <row r="15" spans="1:11" s="6" customFormat="1">
      <c r="A15" s="8">
        <v>12</v>
      </c>
      <c r="B15" s="7" t="s">
        <v>198</v>
      </c>
      <c r="C15" s="7" t="s">
        <v>232</v>
      </c>
      <c r="D15" s="8" t="s">
        <v>200</v>
      </c>
      <c r="E15" s="7" t="s">
        <v>201</v>
      </c>
      <c r="F15" s="7" t="s">
        <v>233</v>
      </c>
      <c r="G15" s="7">
        <v>4</v>
      </c>
      <c r="H15" s="9">
        <f>VLOOKUP(E15,[1]Invoice!$E$4:$H$139,4,FALSE)</f>
        <v>87.82</v>
      </c>
      <c r="I15" s="9">
        <f t="shared" si="0"/>
        <v>8</v>
      </c>
      <c r="J15" s="9">
        <v>35</v>
      </c>
      <c r="K15" s="9">
        <f t="shared" si="1"/>
        <v>394.28</v>
      </c>
    </row>
    <row r="16" spans="1:11" s="6" customFormat="1">
      <c r="A16" s="8">
        <v>13</v>
      </c>
      <c r="B16" s="7" t="s">
        <v>214</v>
      </c>
      <c r="C16" s="7" t="s">
        <v>215</v>
      </c>
      <c r="D16" s="8" t="s">
        <v>200</v>
      </c>
      <c r="E16" s="7" t="s">
        <v>216</v>
      </c>
      <c r="F16" s="7" t="s">
        <v>217</v>
      </c>
      <c r="G16" s="7">
        <v>3</v>
      </c>
      <c r="H16" s="9">
        <f>VLOOKUP(E16,[1]Invoice!$E$4:$H$139,4,FALSE)</f>
        <v>26.61</v>
      </c>
      <c r="I16" s="9">
        <f t="shared" si="0"/>
        <v>6</v>
      </c>
      <c r="J16" s="9">
        <v>35</v>
      </c>
      <c r="K16" s="9">
        <f t="shared" si="1"/>
        <v>120.83</v>
      </c>
    </row>
    <row r="17" spans="1:11" s="6" customFormat="1">
      <c r="A17" s="8">
        <v>14</v>
      </c>
      <c r="B17" s="24" t="s">
        <v>23</v>
      </c>
      <c r="C17" s="24" t="s">
        <v>242</v>
      </c>
      <c r="D17" s="25" t="s">
        <v>200</v>
      </c>
      <c r="E17" s="7" t="s">
        <v>216</v>
      </c>
      <c r="F17" s="24" t="s">
        <v>80</v>
      </c>
      <c r="G17" s="24">
        <v>3</v>
      </c>
      <c r="H17" s="9">
        <f>VLOOKUP(E17,[1]Invoice!$E$4:$H$139,4,FALSE)</f>
        <v>26.61</v>
      </c>
      <c r="I17" s="9">
        <f>G17*2</f>
        <v>6</v>
      </c>
      <c r="J17" s="9">
        <v>35</v>
      </c>
      <c r="K17" s="9">
        <f>G17*H17+I17+J17</f>
        <v>120.83</v>
      </c>
    </row>
    <row r="18" spans="1:11" s="6" customFormat="1">
      <c r="A18" s="8">
        <v>15</v>
      </c>
      <c r="B18" s="24" t="s">
        <v>23</v>
      </c>
      <c r="C18" s="24" t="s">
        <v>243</v>
      </c>
      <c r="D18" s="25" t="s">
        <v>200</v>
      </c>
      <c r="E18" s="7" t="s">
        <v>216</v>
      </c>
      <c r="F18" s="24" t="s">
        <v>81</v>
      </c>
      <c r="G18" s="24">
        <v>4</v>
      </c>
      <c r="H18" s="9">
        <f>VLOOKUP(E18,[1]Invoice!$E$4:$H$139,4,FALSE)</f>
        <v>26.61</v>
      </c>
      <c r="I18" s="9">
        <f>G18*2</f>
        <v>8</v>
      </c>
      <c r="J18" s="9">
        <v>35</v>
      </c>
      <c r="K18" s="9">
        <f t="shared" ref="K18:K81" si="2">G18*H18+I18+J18</f>
        <v>149.44</v>
      </c>
    </row>
    <row r="19" spans="1:11" s="6" customFormat="1">
      <c r="A19" s="8">
        <v>16</v>
      </c>
      <c r="B19" s="24" t="s">
        <v>23</v>
      </c>
      <c r="C19" s="24" t="s">
        <v>244</v>
      </c>
      <c r="D19" s="25" t="s">
        <v>200</v>
      </c>
      <c r="E19" s="7" t="s">
        <v>216</v>
      </c>
      <c r="F19" s="24" t="s">
        <v>82</v>
      </c>
      <c r="G19" s="24">
        <v>3</v>
      </c>
      <c r="H19" s="9">
        <f>VLOOKUP(E19,[1]Invoice!$E$4:$H$139,4,FALSE)</f>
        <v>26.61</v>
      </c>
      <c r="I19" s="9">
        <f>G19*2</f>
        <v>6</v>
      </c>
      <c r="J19" s="9">
        <v>35</v>
      </c>
      <c r="K19" s="9">
        <f t="shared" si="2"/>
        <v>120.83</v>
      </c>
    </row>
    <row r="20" spans="1:11" s="6" customFormat="1">
      <c r="A20" s="8">
        <v>17</v>
      </c>
      <c r="B20" s="24" t="s">
        <v>23</v>
      </c>
      <c r="C20" s="24" t="s">
        <v>255</v>
      </c>
      <c r="D20" s="25" t="s">
        <v>200</v>
      </c>
      <c r="E20" s="7" t="s">
        <v>216</v>
      </c>
      <c r="F20" s="24" t="s">
        <v>124</v>
      </c>
      <c r="G20" s="24">
        <v>6</v>
      </c>
      <c r="H20" s="9">
        <f>VLOOKUP(E20,[1]Invoice!$E$4:$H$139,4,FALSE)</f>
        <v>26.61</v>
      </c>
      <c r="I20" s="9">
        <f>G20*2</f>
        <v>12</v>
      </c>
      <c r="J20" s="9">
        <v>35</v>
      </c>
      <c r="K20" s="9">
        <f t="shared" si="2"/>
        <v>206.66</v>
      </c>
    </row>
    <row r="21" spans="1:11" s="6" customFormat="1">
      <c r="A21" s="8">
        <v>18</v>
      </c>
      <c r="B21" s="24" t="s">
        <v>23</v>
      </c>
      <c r="C21" s="24" t="s">
        <v>240</v>
      </c>
      <c r="D21" s="25" t="s">
        <v>200</v>
      </c>
      <c r="E21" s="7" t="s">
        <v>216</v>
      </c>
      <c r="F21" s="24" t="s">
        <v>24</v>
      </c>
      <c r="G21" s="24">
        <v>6</v>
      </c>
      <c r="H21" s="9">
        <f>VLOOKUP(E21,[1]Invoice!$E$4:$H$139,4,FALSE)</f>
        <v>26.61</v>
      </c>
      <c r="I21" s="9">
        <f>G21*2</f>
        <v>12</v>
      </c>
      <c r="J21" s="9">
        <v>35</v>
      </c>
      <c r="K21" s="9">
        <f t="shared" si="2"/>
        <v>206.66</v>
      </c>
    </row>
    <row r="22" spans="1:11" s="6" customFormat="1">
      <c r="A22" s="8">
        <v>19</v>
      </c>
      <c r="B22" s="24" t="s">
        <v>23</v>
      </c>
      <c r="C22" s="24" t="s">
        <v>256</v>
      </c>
      <c r="D22" s="25" t="s">
        <v>200</v>
      </c>
      <c r="E22" s="7" t="s">
        <v>216</v>
      </c>
      <c r="F22" s="24" t="s">
        <v>194</v>
      </c>
      <c r="G22" s="24">
        <v>5</v>
      </c>
      <c r="H22" s="9">
        <f>VLOOKUP(E22,[1]Invoice!$E$4:$H$139,4,FALSE)</f>
        <v>26.61</v>
      </c>
      <c r="I22" s="9">
        <f>G22*2</f>
        <v>10</v>
      </c>
      <c r="J22" s="9">
        <v>35</v>
      </c>
      <c r="K22" s="9">
        <f t="shared" si="2"/>
        <v>178.05</v>
      </c>
    </row>
    <row r="23" spans="1:11" s="6" customFormat="1">
      <c r="A23" s="8">
        <v>20</v>
      </c>
      <c r="B23" s="22" t="s">
        <v>23</v>
      </c>
      <c r="C23" s="22" t="s">
        <v>257</v>
      </c>
      <c r="D23" s="23" t="s">
        <v>200</v>
      </c>
      <c r="E23" s="7" t="s">
        <v>216</v>
      </c>
      <c r="F23" s="22" t="s">
        <v>195</v>
      </c>
      <c r="G23" s="22">
        <v>16</v>
      </c>
      <c r="H23" s="9">
        <f>VLOOKUP(E23,[1]Invoice!$E$4:$H$139,4,FALSE)</f>
        <v>26.61</v>
      </c>
      <c r="I23" s="9">
        <f>G23*2</f>
        <v>32</v>
      </c>
      <c r="J23" s="9">
        <v>35</v>
      </c>
      <c r="K23" s="9">
        <f t="shared" si="2"/>
        <v>492.76</v>
      </c>
    </row>
    <row r="24" spans="1:11" s="6" customFormat="1">
      <c r="A24" s="8">
        <v>21</v>
      </c>
      <c r="B24" s="22" t="s">
        <v>23</v>
      </c>
      <c r="C24" s="22" t="s">
        <v>245</v>
      </c>
      <c r="D24" s="23" t="s">
        <v>200</v>
      </c>
      <c r="E24" s="7" t="s">
        <v>216</v>
      </c>
      <c r="F24" s="22" t="s">
        <v>85</v>
      </c>
      <c r="G24" s="22">
        <v>7</v>
      </c>
      <c r="H24" s="9">
        <f>VLOOKUP(E24,[1]Invoice!$E$4:$H$139,4,FALSE)</f>
        <v>26.61</v>
      </c>
      <c r="I24" s="9">
        <f>G24*2</f>
        <v>14</v>
      </c>
      <c r="J24" s="9">
        <v>35</v>
      </c>
      <c r="K24" s="9">
        <f t="shared" si="2"/>
        <v>235.26999999999998</v>
      </c>
    </row>
    <row r="25" spans="1:11" s="6" customFormat="1">
      <c r="A25" s="8">
        <v>22</v>
      </c>
      <c r="B25" s="22" t="s">
        <v>23</v>
      </c>
      <c r="C25" s="22" t="s">
        <v>246</v>
      </c>
      <c r="D25" s="23" t="s">
        <v>200</v>
      </c>
      <c r="E25" s="7" t="s">
        <v>216</v>
      </c>
      <c r="F25" s="22" t="s">
        <v>86</v>
      </c>
      <c r="G25" s="22">
        <v>35</v>
      </c>
      <c r="H25" s="9">
        <f>VLOOKUP(E25,[1]Invoice!$E$4:$H$139,4,FALSE)</f>
        <v>26.61</v>
      </c>
      <c r="I25" s="9">
        <f>G25*2</f>
        <v>70</v>
      </c>
      <c r="J25" s="9">
        <v>35</v>
      </c>
      <c r="K25" s="9">
        <f t="shared" si="2"/>
        <v>1036.3499999999999</v>
      </c>
    </row>
    <row r="26" spans="1:11" s="6" customFormat="1">
      <c r="A26" s="8">
        <v>23</v>
      </c>
      <c r="B26" s="22" t="s">
        <v>23</v>
      </c>
      <c r="C26" s="22" t="s">
        <v>247</v>
      </c>
      <c r="D26" s="23" t="s">
        <v>200</v>
      </c>
      <c r="E26" s="7" t="s">
        <v>216</v>
      </c>
      <c r="F26" s="22" t="s">
        <v>87</v>
      </c>
      <c r="G26" s="22">
        <v>11</v>
      </c>
      <c r="H26" s="9">
        <f>VLOOKUP(E26,[1]Invoice!$E$4:$H$139,4,FALSE)</f>
        <v>26.61</v>
      </c>
      <c r="I26" s="9">
        <f>G26*2</f>
        <v>22</v>
      </c>
      <c r="J26" s="9">
        <v>35</v>
      </c>
      <c r="K26" s="9">
        <f t="shared" si="2"/>
        <v>349.71</v>
      </c>
    </row>
    <row r="27" spans="1:11" s="6" customFormat="1">
      <c r="A27" s="8">
        <v>24</v>
      </c>
      <c r="B27" s="22" t="s">
        <v>23</v>
      </c>
      <c r="C27" s="22" t="s">
        <v>248</v>
      </c>
      <c r="D27" s="23" t="s">
        <v>200</v>
      </c>
      <c r="E27" s="7" t="s">
        <v>226</v>
      </c>
      <c r="F27" s="22" t="s">
        <v>89</v>
      </c>
      <c r="G27" s="22">
        <v>6</v>
      </c>
      <c r="H27" s="9">
        <f>VLOOKUP(E27,[1]Invoice!$E$4:$H$139,4,FALSE)</f>
        <v>54.56</v>
      </c>
      <c r="I27" s="9">
        <f>G27*2</f>
        <v>12</v>
      </c>
      <c r="J27" s="9">
        <v>35</v>
      </c>
      <c r="K27" s="9">
        <f t="shared" si="2"/>
        <v>374.36</v>
      </c>
    </row>
    <row r="28" spans="1:11">
      <c r="A28" s="8">
        <v>25</v>
      </c>
      <c r="B28" s="22" t="s">
        <v>23</v>
      </c>
      <c r="C28" s="22" t="s">
        <v>254</v>
      </c>
      <c r="D28" s="23" t="s">
        <v>200</v>
      </c>
      <c r="E28" s="7" t="s">
        <v>216</v>
      </c>
      <c r="F28" s="22" t="s">
        <v>97</v>
      </c>
      <c r="G28" s="22">
        <v>15</v>
      </c>
      <c r="H28" s="9">
        <f>VLOOKUP(E28,[1]Invoice!$E$4:$H$139,4,FALSE)</f>
        <v>26.61</v>
      </c>
      <c r="I28" s="9">
        <f>G28*2</f>
        <v>30</v>
      </c>
      <c r="J28" s="9">
        <v>35</v>
      </c>
      <c r="K28" s="9">
        <f t="shared" si="2"/>
        <v>464.15</v>
      </c>
    </row>
    <row r="29" spans="1:11">
      <c r="A29" s="8">
        <v>26</v>
      </c>
      <c r="B29" s="22" t="s">
        <v>23</v>
      </c>
      <c r="C29" s="22" t="s">
        <v>249</v>
      </c>
      <c r="D29" s="23" t="s">
        <v>200</v>
      </c>
      <c r="E29" s="7" t="s">
        <v>226</v>
      </c>
      <c r="F29" s="22" t="s">
        <v>90</v>
      </c>
      <c r="G29" s="22">
        <v>4</v>
      </c>
      <c r="H29" s="9">
        <f>VLOOKUP(E29,[1]Invoice!$E$4:$H$139,4,FALSE)</f>
        <v>54.56</v>
      </c>
      <c r="I29" s="9">
        <f>G29*2</f>
        <v>8</v>
      </c>
      <c r="J29" s="9">
        <v>35</v>
      </c>
      <c r="K29" s="9">
        <f t="shared" si="2"/>
        <v>261.24</v>
      </c>
    </row>
    <row r="30" spans="1:11">
      <c r="A30" s="8">
        <v>27</v>
      </c>
      <c r="B30" s="22" t="s">
        <v>23</v>
      </c>
      <c r="C30" s="22" t="s">
        <v>250</v>
      </c>
      <c r="D30" s="23" t="s">
        <v>200</v>
      </c>
      <c r="E30" s="7" t="s">
        <v>226</v>
      </c>
      <c r="F30" s="22" t="s">
        <v>91</v>
      </c>
      <c r="G30" s="22">
        <v>3</v>
      </c>
      <c r="H30" s="9">
        <f>VLOOKUP(E30,[1]Invoice!$E$4:$H$139,4,FALSE)</f>
        <v>54.56</v>
      </c>
      <c r="I30" s="9">
        <f>G30*2</f>
        <v>6</v>
      </c>
      <c r="J30" s="9">
        <v>35</v>
      </c>
      <c r="K30" s="9">
        <f t="shared" si="2"/>
        <v>204.68</v>
      </c>
    </row>
    <row r="31" spans="1:11">
      <c r="A31" s="8">
        <v>28</v>
      </c>
      <c r="B31" s="22" t="s">
        <v>23</v>
      </c>
      <c r="C31" s="22" t="s">
        <v>251</v>
      </c>
      <c r="D31" s="23" t="s">
        <v>200</v>
      </c>
      <c r="E31" s="7" t="s">
        <v>209</v>
      </c>
      <c r="F31" s="22" t="s">
        <v>92</v>
      </c>
      <c r="G31" s="22">
        <v>5</v>
      </c>
      <c r="H31" s="9">
        <f>VLOOKUP(E31,[1]Invoice!$E$4:$H$139,4,FALSE)</f>
        <v>34.6</v>
      </c>
      <c r="I31" s="9">
        <f>G31*2</f>
        <v>10</v>
      </c>
      <c r="J31" s="9">
        <v>35</v>
      </c>
      <c r="K31" s="9">
        <f t="shared" si="2"/>
        <v>218</v>
      </c>
    </row>
    <row r="32" spans="1:11">
      <c r="A32" s="8">
        <v>29</v>
      </c>
      <c r="B32" s="22" t="s">
        <v>23</v>
      </c>
      <c r="C32" s="22" t="s">
        <v>252</v>
      </c>
      <c r="D32" s="23" t="s">
        <v>200</v>
      </c>
      <c r="E32" s="7" t="s">
        <v>209</v>
      </c>
      <c r="F32" s="22" t="s">
        <v>93</v>
      </c>
      <c r="G32" s="22">
        <v>2</v>
      </c>
      <c r="H32" s="9">
        <f>VLOOKUP(E32,[1]Invoice!$E$4:$H$139,4,FALSE)</f>
        <v>34.6</v>
      </c>
      <c r="I32" s="9">
        <f>G32*2</f>
        <v>4</v>
      </c>
      <c r="J32" s="9">
        <v>35</v>
      </c>
      <c r="K32" s="9">
        <f t="shared" si="2"/>
        <v>108.2</v>
      </c>
    </row>
    <row r="33" spans="1:11">
      <c r="A33" s="8">
        <v>30</v>
      </c>
      <c r="B33" s="22" t="s">
        <v>23</v>
      </c>
      <c r="C33" s="22" t="s">
        <v>241</v>
      </c>
      <c r="D33" s="23" t="s">
        <v>200</v>
      </c>
      <c r="E33" s="7" t="s">
        <v>209</v>
      </c>
      <c r="F33" s="22" t="s">
        <v>46</v>
      </c>
      <c r="G33" s="22">
        <v>6</v>
      </c>
      <c r="H33" s="9">
        <f>VLOOKUP(E33,[1]Invoice!$E$4:$H$139,4,FALSE)</f>
        <v>34.6</v>
      </c>
      <c r="I33" s="9">
        <f>G33*2</f>
        <v>12</v>
      </c>
      <c r="J33" s="9">
        <v>35</v>
      </c>
      <c r="K33" s="9">
        <f t="shared" si="2"/>
        <v>254.60000000000002</v>
      </c>
    </row>
    <row r="34" spans="1:11">
      <c r="A34" s="8">
        <v>31</v>
      </c>
      <c r="B34" s="22" t="s">
        <v>55</v>
      </c>
      <c r="C34" s="22" t="s">
        <v>266</v>
      </c>
      <c r="D34" s="23" t="s">
        <v>200</v>
      </c>
      <c r="E34" s="7" t="s">
        <v>234</v>
      </c>
      <c r="F34" s="22" t="s">
        <v>94</v>
      </c>
      <c r="G34" s="22">
        <v>5</v>
      </c>
      <c r="H34" s="9">
        <f>VLOOKUP(E34,[1]Invoice!$E$4:$H$139,4,FALSE)</f>
        <v>29.28</v>
      </c>
      <c r="I34" s="9">
        <f>G34*2</f>
        <v>10</v>
      </c>
      <c r="J34" s="9">
        <v>35</v>
      </c>
      <c r="K34" s="9">
        <f t="shared" si="2"/>
        <v>191.4</v>
      </c>
    </row>
    <row r="35" spans="1:11">
      <c r="A35" s="8">
        <v>32</v>
      </c>
      <c r="B35" s="22" t="s">
        <v>23</v>
      </c>
      <c r="C35" s="22" t="s">
        <v>253</v>
      </c>
      <c r="D35" s="23" t="s">
        <v>200</v>
      </c>
      <c r="E35" s="7" t="s">
        <v>234</v>
      </c>
      <c r="F35" s="22" t="s">
        <v>95</v>
      </c>
      <c r="G35" s="22">
        <v>4</v>
      </c>
      <c r="H35" s="9">
        <f>VLOOKUP(E35,[1]Invoice!$E$4:$H$139,4,FALSE)</f>
        <v>29.28</v>
      </c>
      <c r="I35" s="9">
        <f>G35*2</f>
        <v>8</v>
      </c>
      <c r="J35" s="9">
        <v>35</v>
      </c>
      <c r="K35" s="9">
        <f t="shared" si="2"/>
        <v>160.12</v>
      </c>
    </row>
    <row r="36" spans="1:11">
      <c r="A36" s="8">
        <v>33</v>
      </c>
      <c r="B36" s="22" t="s">
        <v>55</v>
      </c>
      <c r="C36" s="22" t="s">
        <v>267</v>
      </c>
      <c r="D36" s="23" t="s">
        <v>200</v>
      </c>
      <c r="E36" s="7" t="s">
        <v>216</v>
      </c>
      <c r="F36" s="22" t="s">
        <v>96</v>
      </c>
      <c r="G36" s="22">
        <v>3</v>
      </c>
      <c r="H36" s="9">
        <f>VLOOKUP(E36,[1]Invoice!$E$4:$H$139,4,FALSE)</f>
        <v>26.61</v>
      </c>
      <c r="I36" s="9">
        <f>G36*2</f>
        <v>6</v>
      </c>
      <c r="J36" s="9">
        <v>35</v>
      </c>
      <c r="K36" s="9">
        <f t="shared" si="2"/>
        <v>120.83</v>
      </c>
    </row>
    <row r="37" spans="1:11">
      <c r="A37" s="8">
        <v>34</v>
      </c>
      <c r="B37" s="22" t="s">
        <v>55</v>
      </c>
      <c r="C37" s="22" t="s">
        <v>268</v>
      </c>
      <c r="D37" s="23" t="s">
        <v>200</v>
      </c>
      <c r="E37" s="7" t="s">
        <v>216</v>
      </c>
      <c r="F37" s="22" t="s">
        <v>2</v>
      </c>
      <c r="G37" s="22">
        <v>22</v>
      </c>
      <c r="H37" s="9">
        <f>VLOOKUP(E37,[1]Invoice!$E$4:$H$139,4,FALSE)</f>
        <v>26.61</v>
      </c>
      <c r="I37" s="9">
        <f>G37*2</f>
        <v>44</v>
      </c>
      <c r="J37" s="9">
        <v>35</v>
      </c>
      <c r="K37" s="9">
        <f t="shared" si="2"/>
        <v>664.42</v>
      </c>
    </row>
    <row r="38" spans="1:11">
      <c r="A38" s="8">
        <v>35</v>
      </c>
      <c r="B38" s="22" t="s">
        <v>55</v>
      </c>
      <c r="C38" s="22" t="s">
        <v>264</v>
      </c>
      <c r="D38" s="23" t="s">
        <v>200</v>
      </c>
      <c r="E38" s="7" t="s">
        <v>216</v>
      </c>
      <c r="F38" s="22" t="s">
        <v>79</v>
      </c>
      <c r="G38" s="22">
        <v>37</v>
      </c>
      <c r="H38" s="9">
        <f>VLOOKUP(E38,[1]Invoice!$E$4:$H$139,4,FALSE)</f>
        <v>26.61</v>
      </c>
      <c r="I38" s="9">
        <f>G38*2</f>
        <v>74</v>
      </c>
      <c r="J38" s="9">
        <v>35</v>
      </c>
      <c r="K38" s="9">
        <f t="shared" si="2"/>
        <v>1093.57</v>
      </c>
    </row>
    <row r="39" spans="1:11">
      <c r="A39" s="8">
        <v>36</v>
      </c>
      <c r="B39" s="22" t="s">
        <v>55</v>
      </c>
      <c r="C39" s="22" t="s">
        <v>265</v>
      </c>
      <c r="D39" s="23" t="s">
        <v>200</v>
      </c>
      <c r="E39" s="7" t="s">
        <v>216</v>
      </c>
      <c r="F39" s="22" t="s">
        <v>88</v>
      </c>
      <c r="G39" s="22">
        <v>19</v>
      </c>
      <c r="H39" s="9">
        <f>VLOOKUP(E39,[1]Invoice!$E$4:$H$139,4,FALSE)</f>
        <v>26.61</v>
      </c>
      <c r="I39" s="9">
        <f>G39*2</f>
        <v>38</v>
      </c>
      <c r="J39" s="9">
        <v>35</v>
      </c>
      <c r="K39" s="9">
        <f t="shared" si="2"/>
        <v>578.58999999999992</v>
      </c>
    </row>
    <row r="40" spans="1:11">
      <c r="A40" s="8">
        <v>37</v>
      </c>
      <c r="B40" s="22" t="s">
        <v>55</v>
      </c>
      <c r="C40" s="22" t="s">
        <v>263</v>
      </c>
      <c r="D40" s="23" t="s">
        <v>200</v>
      </c>
      <c r="E40" s="7" t="s">
        <v>216</v>
      </c>
      <c r="F40" s="22" t="s">
        <v>78</v>
      </c>
      <c r="G40" s="22">
        <v>19</v>
      </c>
      <c r="H40" s="9">
        <f>VLOOKUP(E40,[1]Invoice!$E$4:$H$139,4,FALSE)</f>
        <v>26.61</v>
      </c>
      <c r="I40" s="9">
        <f>G40*2</f>
        <v>38</v>
      </c>
      <c r="J40" s="9">
        <v>35</v>
      </c>
      <c r="K40" s="9">
        <f t="shared" si="2"/>
        <v>578.58999999999992</v>
      </c>
    </row>
    <row r="41" spans="1:11">
      <c r="A41" s="8">
        <v>38</v>
      </c>
      <c r="B41" s="22" t="s">
        <v>55</v>
      </c>
      <c r="C41" s="22" t="s">
        <v>261</v>
      </c>
      <c r="D41" s="23" t="s">
        <v>200</v>
      </c>
      <c r="E41" s="7" t="s">
        <v>216</v>
      </c>
      <c r="F41" s="22" t="s">
        <v>64</v>
      </c>
      <c r="G41" s="22">
        <v>3</v>
      </c>
      <c r="H41" s="9">
        <f>VLOOKUP(E41,[1]Invoice!$E$4:$H$139,4,FALSE)</f>
        <v>26.61</v>
      </c>
      <c r="I41" s="9">
        <f>G41*2</f>
        <v>6</v>
      </c>
      <c r="J41" s="9">
        <v>35</v>
      </c>
      <c r="K41" s="9">
        <f t="shared" si="2"/>
        <v>120.83</v>
      </c>
    </row>
    <row r="42" spans="1:11">
      <c r="A42" s="8">
        <v>39</v>
      </c>
      <c r="B42" s="22" t="s">
        <v>55</v>
      </c>
      <c r="C42" s="22" t="s">
        <v>258</v>
      </c>
      <c r="D42" s="23" t="s">
        <v>200</v>
      </c>
      <c r="E42" s="7" t="s">
        <v>216</v>
      </c>
      <c r="F42" s="22" t="s">
        <v>56</v>
      </c>
      <c r="G42" s="22">
        <v>7</v>
      </c>
      <c r="H42" s="9">
        <f>VLOOKUP(E42,[1]Invoice!$E$4:$H$139,4,FALSE)</f>
        <v>26.61</v>
      </c>
      <c r="I42" s="9">
        <f>G42*2</f>
        <v>14</v>
      </c>
      <c r="J42" s="9">
        <v>35</v>
      </c>
      <c r="K42" s="9">
        <f t="shared" si="2"/>
        <v>235.26999999999998</v>
      </c>
    </row>
    <row r="43" spans="1:11">
      <c r="A43" s="8">
        <v>40</v>
      </c>
      <c r="B43" s="22" t="s">
        <v>47</v>
      </c>
      <c r="C43" s="22" t="s">
        <v>270</v>
      </c>
      <c r="D43" s="23" t="s">
        <v>200</v>
      </c>
      <c r="E43" s="7" t="s">
        <v>206</v>
      </c>
      <c r="F43" s="22" t="s">
        <v>57</v>
      </c>
      <c r="G43" s="22">
        <v>6</v>
      </c>
      <c r="H43" s="9">
        <f>VLOOKUP(E43,[1]Invoice!$E$4:$H$139,4,FALSE)</f>
        <v>33.26</v>
      </c>
      <c r="I43" s="9">
        <f>G43*2</f>
        <v>12</v>
      </c>
      <c r="J43" s="9">
        <v>35</v>
      </c>
      <c r="K43" s="9">
        <f t="shared" si="2"/>
        <v>246.56</v>
      </c>
    </row>
    <row r="44" spans="1:11">
      <c r="A44" s="8">
        <v>41</v>
      </c>
      <c r="B44" s="22" t="s">
        <v>47</v>
      </c>
      <c r="C44" s="22" t="s">
        <v>271</v>
      </c>
      <c r="D44" s="23" t="s">
        <v>200</v>
      </c>
      <c r="E44" s="7" t="s">
        <v>206</v>
      </c>
      <c r="F44" s="22" t="s">
        <v>58</v>
      </c>
      <c r="G44" s="22">
        <v>1</v>
      </c>
      <c r="H44" s="9">
        <f>VLOOKUP(E44,[1]Invoice!$E$4:$H$139,4,FALSE)</f>
        <v>33.26</v>
      </c>
      <c r="I44" s="9">
        <f>G44*2</f>
        <v>2</v>
      </c>
      <c r="J44" s="9">
        <v>35</v>
      </c>
      <c r="K44" s="9">
        <f t="shared" si="2"/>
        <v>70.259999999999991</v>
      </c>
    </row>
    <row r="45" spans="1:11">
      <c r="A45" s="8">
        <v>42</v>
      </c>
      <c r="B45" s="22" t="s">
        <v>47</v>
      </c>
      <c r="C45" s="22" t="s">
        <v>272</v>
      </c>
      <c r="D45" s="23" t="s">
        <v>200</v>
      </c>
      <c r="E45" s="7" t="s">
        <v>206</v>
      </c>
      <c r="F45" s="22" t="s">
        <v>59</v>
      </c>
      <c r="G45" s="22">
        <v>5</v>
      </c>
      <c r="H45" s="9">
        <f>VLOOKUP(E45,[1]Invoice!$E$4:$H$139,4,FALSE)</f>
        <v>33.26</v>
      </c>
      <c r="I45" s="9">
        <f>G45*2</f>
        <v>10</v>
      </c>
      <c r="J45" s="9">
        <v>35</v>
      </c>
      <c r="K45" s="9">
        <f t="shared" si="2"/>
        <v>211.29999999999998</v>
      </c>
    </row>
    <row r="46" spans="1:11">
      <c r="A46" s="8">
        <v>43</v>
      </c>
      <c r="B46" s="22" t="s">
        <v>47</v>
      </c>
      <c r="C46" s="22" t="s">
        <v>273</v>
      </c>
      <c r="D46" s="23" t="s">
        <v>200</v>
      </c>
      <c r="E46" s="7" t="s">
        <v>216</v>
      </c>
      <c r="F46" s="22" t="s">
        <v>60</v>
      </c>
      <c r="G46" s="22">
        <v>5</v>
      </c>
      <c r="H46" s="9">
        <f>VLOOKUP(E46,[1]Invoice!$E$4:$H$139,4,FALSE)</f>
        <v>26.61</v>
      </c>
      <c r="I46" s="9">
        <f>G46*2</f>
        <v>10</v>
      </c>
      <c r="J46" s="9">
        <v>35</v>
      </c>
      <c r="K46" s="9">
        <f t="shared" si="2"/>
        <v>178.05</v>
      </c>
    </row>
    <row r="47" spans="1:11">
      <c r="A47" s="8">
        <v>44</v>
      </c>
      <c r="B47" s="22" t="s">
        <v>55</v>
      </c>
      <c r="C47" s="22" t="s">
        <v>259</v>
      </c>
      <c r="D47" s="23" t="s">
        <v>200</v>
      </c>
      <c r="E47" s="7" t="s">
        <v>216</v>
      </c>
      <c r="F47" s="22" t="s">
        <v>61</v>
      </c>
      <c r="G47" s="22">
        <v>5</v>
      </c>
      <c r="H47" s="9">
        <f>VLOOKUP(E47,[1]Invoice!$E$4:$H$139,4,FALSE)</f>
        <v>26.61</v>
      </c>
      <c r="I47" s="9">
        <f>G47*2</f>
        <v>10</v>
      </c>
      <c r="J47" s="9">
        <v>35</v>
      </c>
      <c r="K47" s="9">
        <f t="shared" si="2"/>
        <v>178.05</v>
      </c>
    </row>
    <row r="48" spans="1:11">
      <c r="A48" s="8">
        <v>45</v>
      </c>
      <c r="B48" s="22" t="s">
        <v>47</v>
      </c>
      <c r="C48" s="22" t="s">
        <v>269</v>
      </c>
      <c r="D48" s="23" t="s">
        <v>200</v>
      </c>
      <c r="E48" s="7" t="s">
        <v>216</v>
      </c>
      <c r="F48" s="22" t="s">
        <v>48</v>
      </c>
      <c r="G48" s="22">
        <v>4</v>
      </c>
      <c r="H48" s="9">
        <f>VLOOKUP(E48,[1]Invoice!$E$4:$H$139,4,FALSE)</f>
        <v>26.61</v>
      </c>
      <c r="I48" s="9">
        <f>G48*2</f>
        <v>8</v>
      </c>
      <c r="J48" s="9">
        <v>35</v>
      </c>
      <c r="K48" s="9">
        <f t="shared" si="2"/>
        <v>149.44</v>
      </c>
    </row>
    <row r="49" spans="1:11">
      <c r="A49" s="8">
        <v>46</v>
      </c>
      <c r="B49" s="22" t="s">
        <v>47</v>
      </c>
      <c r="C49" s="22" t="s">
        <v>274</v>
      </c>
      <c r="D49" s="23" t="s">
        <v>200</v>
      </c>
      <c r="E49" s="7" t="s">
        <v>206</v>
      </c>
      <c r="F49" s="22" t="s">
        <v>62</v>
      </c>
      <c r="G49" s="22">
        <v>17</v>
      </c>
      <c r="H49" s="9">
        <f>VLOOKUP(E49,[1]Invoice!$E$4:$H$139,4,FALSE)</f>
        <v>33.26</v>
      </c>
      <c r="I49" s="9">
        <f>G49*2</f>
        <v>34</v>
      </c>
      <c r="J49" s="9">
        <v>35</v>
      </c>
      <c r="K49" s="9">
        <f t="shared" si="2"/>
        <v>634.41999999999996</v>
      </c>
    </row>
    <row r="50" spans="1:11">
      <c r="A50" s="8">
        <v>47</v>
      </c>
      <c r="B50" s="22" t="s">
        <v>55</v>
      </c>
      <c r="C50" s="22" t="s">
        <v>260</v>
      </c>
      <c r="D50" s="23" t="s">
        <v>200</v>
      </c>
      <c r="E50" s="7" t="s">
        <v>226</v>
      </c>
      <c r="F50" s="22" t="s">
        <v>63</v>
      </c>
      <c r="G50" s="22">
        <v>5</v>
      </c>
      <c r="H50" s="9">
        <f>VLOOKUP(E50,[1]Invoice!$E$4:$H$139,4,FALSE)</f>
        <v>54.56</v>
      </c>
      <c r="I50" s="9">
        <f>G50*2</f>
        <v>10</v>
      </c>
      <c r="J50" s="9">
        <v>35</v>
      </c>
      <c r="K50" s="9">
        <f t="shared" si="2"/>
        <v>317.8</v>
      </c>
    </row>
    <row r="51" spans="1:11">
      <c r="A51" s="8">
        <v>48</v>
      </c>
      <c r="B51" s="22" t="s">
        <v>55</v>
      </c>
      <c r="C51" s="22" t="s">
        <v>262</v>
      </c>
      <c r="D51" s="23" t="s">
        <v>200</v>
      </c>
      <c r="E51" s="7" t="s">
        <v>209</v>
      </c>
      <c r="F51" s="22" t="s">
        <v>65</v>
      </c>
      <c r="G51" s="22">
        <v>5</v>
      </c>
      <c r="H51" s="9">
        <f>VLOOKUP(E51,[1]Invoice!$E$4:$H$139,4,FALSE)</f>
        <v>34.6</v>
      </c>
      <c r="I51" s="9">
        <f>G51*2</f>
        <v>10</v>
      </c>
      <c r="J51" s="9">
        <v>35</v>
      </c>
      <c r="K51" s="9">
        <f t="shared" si="2"/>
        <v>218</v>
      </c>
    </row>
    <row r="52" spans="1:11">
      <c r="A52" s="8">
        <v>49</v>
      </c>
      <c r="B52" s="22" t="s">
        <v>66</v>
      </c>
      <c r="C52" s="22" t="s">
        <v>280</v>
      </c>
      <c r="D52" s="23" t="s">
        <v>200</v>
      </c>
      <c r="E52" s="7" t="s">
        <v>216</v>
      </c>
      <c r="F52" s="22" t="s">
        <v>76</v>
      </c>
      <c r="G52" s="22">
        <v>20</v>
      </c>
      <c r="H52" s="9">
        <f>VLOOKUP(E52,[1]Invoice!$E$4:$H$139,4,FALSE)</f>
        <v>26.61</v>
      </c>
      <c r="I52" s="9">
        <f>G52*2</f>
        <v>40</v>
      </c>
      <c r="J52" s="9">
        <v>35</v>
      </c>
      <c r="K52" s="9">
        <f t="shared" si="2"/>
        <v>607.20000000000005</v>
      </c>
    </row>
    <row r="53" spans="1:11">
      <c r="A53" s="8">
        <v>50</v>
      </c>
      <c r="B53" s="22" t="s">
        <v>66</v>
      </c>
      <c r="C53" s="22" t="s">
        <v>275</v>
      </c>
      <c r="D53" s="23" t="s">
        <v>200</v>
      </c>
      <c r="E53" s="7" t="s">
        <v>216</v>
      </c>
      <c r="F53" s="22" t="s">
        <v>67</v>
      </c>
      <c r="G53" s="22">
        <v>16</v>
      </c>
      <c r="H53" s="9">
        <f>VLOOKUP(E53,[1]Invoice!$E$4:$H$139,4,FALSE)</f>
        <v>26.61</v>
      </c>
      <c r="I53" s="9">
        <f>G53*2</f>
        <v>32</v>
      </c>
      <c r="J53" s="9">
        <v>35</v>
      </c>
      <c r="K53" s="9">
        <f t="shared" si="2"/>
        <v>492.76</v>
      </c>
    </row>
    <row r="54" spans="1:11">
      <c r="A54" s="8">
        <v>51</v>
      </c>
      <c r="B54" s="22" t="s">
        <v>66</v>
      </c>
      <c r="C54" s="22" t="s">
        <v>276</v>
      </c>
      <c r="D54" s="23" t="s">
        <v>200</v>
      </c>
      <c r="E54" s="7" t="s">
        <v>216</v>
      </c>
      <c r="F54" s="22" t="s">
        <v>68</v>
      </c>
      <c r="G54" s="22">
        <v>34</v>
      </c>
      <c r="H54" s="9">
        <f>VLOOKUP(E54,[1]Invoice!$E$4:$H$139,4,FALSE)</f>
        <v>26.61</v>
      </c>
      <c r="I54" s="9">
        <f>G54*2</f>
        <v>68</v>
      </c>
      <c r="J54" s="9">
        <v>35</v>
      </c>
      <c r="K54" s="9">
        <f t="shared" si="2"/>
        <v>1007.74</v>
      </c>
    </row>
    <row r="55" spans="1:11">
      <c r="A55" s="8">
        <v>52</v>
      </c>
      <c r="B55" s="22" t="s">
        <v>66</v>
      </c>
      <c r="C55" s="22" t="s">
        <v>277</v>
      </c>
      <c r="D55" s="23" t="s">
        <v>200</v>
      </c>
      <c r="E55" s="7" t="s">
        <v>216</v>
      </c>
      <c r="F55" s="22" t="s">
        <v>69</v>
      </c>
      <c r="G55" s="22">
        <v>17</v>
      </c>
      <c r="H55" s="9">
        <f>VLOOKUP(E55,[1]Invoice!$E$4:$H$139,4,FALSE)</f>
        <v>26.61</v>
      </c>
      <c r="I55" s="9">
        <f>G55*2</f>
        <v>34</v>
      </c>
      <c r="J55" s="9">
        <v>35</v>
      </c>
      <c r="K55" s="9">
        <f t="shared" si="2"/>
        <v>521.37</v>
      </c>
    </row>
    <row r="56" spans="1:11">
      <c r="A56" s="8">
        <v>53</v>
      </c>
      <c r="B56" s="22" t="s">
        <v>66</v>
      </c>
      <c r="C56" s="22" t="s">
        <v>278</v>
      </c>
      <c r="D56" s="23" t="s">
        <v>200</v>
      </c>
      <c r="E56" s="7" t="s">
        <v>216</v>
      </c>
      <c r="F56" s="22" t="s">
        <v>70</v>
      </c>
      <c r="G56" s="22">
        <v>2</v>
      </c>
      <c r="H56" s="9">
        <f>VLOOKUP(E56,[1]Invoice!$E$4:$H$139,4,FALSE)</f>
        <v>26.61</v>
      </c>
      <c r="I56" s="9">
        <f>G56*2</f>
        <v>4</v>
      </c>
      <c r="J56" s="9">
        <v>35</v>
      </c>
      <c r="K56" s="9">
        <f t="shared" si="2"/>
        <v>92.22</v>
      </c>
    </row>
    <row r="57" spans="1:11">
      <c r="A57" s="8">
        <v>54</v>
      </c>
      <c r="B57" s="22" t="s">
        <v>66</v>
      </c>
      <c r="C57" s="22" t="s">
        <v>279</v>
      </c>
      <c r="D57" s="23" t="s">
        <v>200</v>
      </c>
      <c r="E57" s="7" t="s">
        <v>216</v>
      </c>
      <c r="F57" s="22" t="s">
        <v>71</v>
      </c>
      <c r="G57" s="22">
        <v>7</v>
      </c>
      <c r="H57" s="9">
        <f>VLOOKUP(E57,[1]Invoice!$E$4:$H$139,4,FALSE)</f>
        <v>26.61</v>
      </c>
      <c r="I57" s="9">
        <f>G57*2</f>
        <v>14</v>
      </c>
      <c r="J57" s="9">
        <v>35</v>
      </c>
      <c r="K57" s="9">
        <f t="shared" si="2"/>
        <v>235.26999999999998</v>
      </c>
    </row>
    <row r="58" spans="1:11">
      <c r="A58" s="8">
        <v>55</v>
      </c>
      <c r="B58" s="22" t="s">
        <v>28</v>
      </c>
      <c r="C58" s="22" t="s">
        <v>283</v>
      </c>
      <c r="D58" s="23" t="s">
        <v>200</v>
      </c>
      <c r="E58" s="7" t="s">
        <v>216</v>
      </c>
      <c r="F58" s="22" t="s">
        <v>72</v>
      </c>
      <c r="G58" s="22">
        <v>18</v>
      </c>
      <c r="H58" s="9">
        <f>VLOOKUP(E58,[1]Invoice!$E$4:$H$139,4,FALSE)</f>
        <v>26.61</v>
      </c>
      <c r="I58" s="9">
        <f>G58*2</f>
        <v>36</v>
      </c>
      <c r="J58" s="9">
        <v>35</v>
      </c>
      <c r="K58" s="9">
        <f t="shared" si="2"/>
        <v>549.98</v>
      </c>
    </row>
    <row r="59" spans="1:11">
      <c r="A59" s="8">
        <v>56</v>
      </c>
      <c r="B59" s="22" t="s">
        <v>28</v>
      </c>
      <c r="C59" s="22" t="s">
        <v>282</v>
      </c>
      <c r="D59" s="23" t="s">
        <v>200</v>
      </c>
      <c r="E59" s="7" t="s">
        <v>216</v>
      </c>
      <c r="F59" s="22" t="s">
        <v>49</v>
      </c>
      <c r="G59" s="22">
        <v>12</v>
      </c>
      <c r="H59" s="9">
        <f>VLOOKUP(E59,[1]Invoice!$E$4:$H$139,4,FALSE)</f>
        <v>26.61</v>
      </c>
      <c r="I59" s="9">
        <f>G59*2</f>
        <v>24</v>
      </c>
      <c r="J59" s="9">
        <v>35</v>
      </c>
      <c r="K59" s="9">
        <f t="shared" si="2"/>
        <v>378.32</v>
      </c>
    </row>
    <row r="60" spans="1:11">
      <c r="A60" s="8">
        <v>57</v>
      </c>
      <c r="B60" s="22" t="s">
        <v>28</v>
      </c>
      <c r="C60" s="22" t="s">
        <v>281</v>
      </c>
      <c r="D60" s="23" t="s">
        <v>200</v>
      </c>
      <c r="E60" s="7" t="s">
        <v>216</v>
      </c>
      <c r="F60" s="22" t="s">
        <v>29</v>
      </c>
      <c r="G60" s="22">
        <v>68</v>
      </c>
      <c r="H60" s="9">
        <f>VLOOKUP(E60,[1]Invoice!$E$4:$H$139,4,FALSE)</f>
        <v>26.61</v>
      </c>
      <c r="I60" s="9">
        <f>G60*2</f>
        <v>136</v>
      </c>
      <c r="J60" s="9">
        <v>35</v>
      </c>
      <c r="K60" s="9">
        <f t="shared" si="2"/>
        <v>1980.48</v>
      </c>
    </row>
    <row r="61" spans="1:11">
      <c r="A61" s="8">
        <v>58</v>
      </c>
      <c r="B61" s="22" t="s">
        <v>73</v>
      </c>
      <c r="C61" s="22" t="s">
        <v>284</v>
      </c>
      <c r="D61" s="23" t="s">
        <v>200</v>
      </c>
      <c r="E61" s="7" t="s">
        <v>226</v>
      </c>
      <c r="F61" s="22" t="s">
        <v>74</v>
      </c>
      <c r="G61" s="22">
        <v>1</v>
      </c>
      <c r="H61" s="9">
        <f>VLOOKUP(E61,[1]Invoice!$E$4:$H$139,4,FALSE)</f>
        <v>54.56</v>
      </c>
      <c r="I61" s="9">
        <f>G61*2</f>
        <v>2</v>
      </c>
      <c r="J61" s="9">
        <v>35</v>
      </c>
      <c r="K61" s="9">
        <f t="shared" si="2"/>
        <v>91.56</v>
      </c>
    </row>
    <row r="62" spans="1:11">
      <c r="A62" s="8">
        <v>59</v>
      </c>
      <c r="B62" s="22" t="s">
        <v>73</v>
      </c>
      <c r="C62" s="22" t="s">
        <v>285</v>
      </c>
      <c r="D62" s="23" t="s">
        <v>200</v>
      </c>
      <c r="E62" s="7" t="s">
        <v>226</v>
      </c>
      <c r="F62" s="22" t="s">
        <v>75</v>
      </c>
      <c r="G62" s="22">
        <v>5</v>
      </c>
      <c r="H62" s="9">
        <f>VLOOKUP(E62,[1]Invoice!$E$4:$H$139,4,FALSE)</f>
        <v>54.56</v>
      </c>
      <c r="I62" s="9">
        <f>G62*2</f>
        <v>10</v>
      </c>
      <c r="J62" s="9">
        <v>35</v>
      </c>
      <c r="K62" s="9">
        <f t="shared" si="2"/>
        <v>317.8</v>
      </c>
    </row>
    <row r="63" spans="1:11">
      <c r="A63" s="8">
        <v>60</v>
      </c>
      <c r="B63" s="22" t="s">
        <v>73</v>
      </c>
      <c r="C63" s="22" t="s">
        <v>286</v>
      </c>
      <c r="D63" s="23" t="s">
        <v>200</v>
      </c>
      <c r="E63" s="7" t="s">
        <v>226</v>
      </c>
      <c r="F63" s="22" t="s">
        <v>77</v>
      </c>
      <c r="G63" s="22">
        <v>2</v>
      </c>
      <c r="H63" s="9">
        <f>VLOOKUP(E63,[1]Invoice!$E$4:$H$139,4,FALSE)</f>
        <v>54.56</v>
      </c>
      <c r="I63" s="9">
        <f>G63*2</f>
        <v>4</v>
      </c>
      <c r="J63" s="9">
        <v>35</v>
      </c>
      <c r="K63" s="9">
        <f t="shared" si="2"/>
        <v>148.12</v>
      </c>
    </row>
    <row r="64" spans="1:11">
      <c r="A64" s="8">
        <v>61</v>
      </c>
      <c r="B64" s="22" t="s">
        <v>73</v>
      </c>
      <c r="C64" s="22" t="s">
        <v>287</v>
      </c>
      <c r="D64" s="23" t="s">
        <v>200</v>
      </c>
      <c r="E64" s="7" t="s">
        <v>226</v>
      </c>
      <c r="F64" s="22" t="s">
        <v>98</v>
      </c>
      <c r="G64" s="22">
        <v>1</v>
      </c>
      <c r="H64" s="9">
        <f>VLOOKUP(E64,[1]Invoice!$E$4:$H$139,4,FALSE)</f>
        <v>54.56</v>
      </c>
      <c r="I64" s="9">
        <f>G64*2</f>
        <v>2</v>
      </c>
      <c r="J64" s="9">
        <v>35</v>
      </c>
      <c r="K64" s="9">
        <f t="shared" si="2"/>
        <v>91.56</v>
      </c>
    </row>
    <row r="65" spans="1:11">
      <c r="A65" s="8">
        <v>62</v>
      </c>
      <c r="B65" s="22" t="s">
        <v>73</v>
      </c>
      <c r="C65" s="22" t="s">
        <v>288</v>
      </c>
      <c r="D65" s="23" t="s">
        <v>200</v>
      </c>
      <c r="E65" s="7" t="s">
        <v>226</v>
      </c>
      <c r="F65" s="22" t="s">
        <v>99</v>
      </c>
      <c r="G65" s="22">
        <v>5</v>
      </c>
      <c r="H65" s="9">
        <f>VLOOKUP(E65,[1]Invoice!$E$4:$H$139,4,FALSE)</f>
        <v>54.56</v>
      </c>
      <c r="I65" s="9">
        <f>G65*2</f>
        <v>10</v>
      </c>
      <c r="J65" s="9">
        <v>35</v>
      </c>
      <c r="K65" s="9">
        <f t="shared" si="2"/>
        <v>317.8</v>
      </c>
    </row>
    <row r="66" spans="1:11">
      <c r="A66" s="8">
        <v>63</v>
      </c>
      <c r="B66" s="22" t="s">
        <v>73</v>
      </c>
      <c r="C66" s="22" t="s">
        <v>289</v>
      </c>
      <c r="D66" s="23" t="s">
        <v>200</v>
      </c>
      <c r="E66" s="7" t="s">
        <v>209</v>
      </c>
      <c r="F66" s="22" t="s">
        <v>100</v>
      </c>
      <c r="G66" s="22">
        <v>1</v>
      </c>
      <c r="H66" s="9">
        <f>VLOOKUP(E66,[1]Invoice!$E$4:$H$139,4,FALSE)</f>
        <v>34.6</v>
      </c>
      <c r="I66" s="9">
        <f>G66*2</f>
        <v>2</v>
      </c>
      <c r="J66" s="9">
        <v>35</v>
      </c>
      <c r="K66" s="9">
        <f t="shared" si="2"/>
        <v>71.599999999999994</v>
      </c>
    </row>
    <row r="67" spans="1:11">
      <c r="A67" s="8">
        <v>64</v>
      </c>
      <c r="B67" s="22" t="s">
        <v>73</v>
      </c>
      <c r="C67" s="22" t="s">
        <v>290</v>
      </c>
      <c r="D67" s="23" t="s">
        <v>200</v>
      </c>
      <c r="E67" s="7" t="s">
        <v>209</v>
      </c>
      <c r="F67" s="22" t="s">
        <v>174</v>
      </c>
      <c r="G67" s="22">
        <v>1</v>
      </c>
      <c r="H67" s="9">
        <f>VLOOKUP(E67,[1]Invoice!$E$4:$H$139,4,FALSE)</f>
        <v>34.6</v>
      </c>
      <c r="I67" s="9">
        <f>G67*2</f>
        <v>2</v>
      </c>
      <c r="J67" s="9">
        <v>35</v>
      </c>
      <c r="K67" s="9">
        <f t="shared" si="2"/>
        <v>71.599999999999994</v>
      </c>
    </row>
    <row r="68" spans="1:11">
      <c r="A68" s="8">
        <v>65</v>
      </c>
      <c r="B68" s="22" t="s">
        <v>73</v>
      </c>
      <c r="C68" s="22" t="s">
        <v>293</v>
      </c>
      <c r="D68" s="23" t="s">
        <v>200</v>
      </c>
      <c r="E68" s="7" t="s">
        <v>209</v>
      </c>
      <c r="F68" s="22" t="s">
        <v>177</v>
      </c>
      <c r="G68" s="22">
        <v>4</v>
      </c>
      <c r="H68" s="9">
        <f>VLOOKUP(E68,[1]Invoice!$E$4:$H$139,4,FALSE)</f>
        <v>34.6</v>
      </c>
      <c r="I68" s="9">
        <f>G68*2</f>
        <v>8</v>
      </c>
      <c r="J68" s="9">
        <v>35</v>
      </c>
      <c r="K68" s="9">
        <f t="shared" si="2"/>
        <v>181.4</v>
      </c>
    </row>
    <row r="69" spans="1:11">
      <c r="A69" s="8">
        <v>66</v>
      </c>
      <c r="B69" s="22" t="s">
        <v>73</v>
      </c>
      <c r="C69" s="22" t="s">
        <v>291</v>
      </c>
      <c r="D69" s="23" t="s">
        <v>200</v>
      </c>
      <c r="E69" s="7" t="s">
        <v>209</v>
      </c>
      <c r="F69" s="22" t="s">
        <v>175</v>
      </c>
      <c r="G69" s="22">
        <v>15</v>
      </c>
      <c r="H69" s="9">
        <f>VLOOKUP(E69,[1]Invoice!$E$4:$H$139,4,FALSE)</f>
        <v>34.6</v>
      </c>
      <c r="I69" s="9">
        <f>G69*2</f>
        <v>30</v>
      </c>
      <c r="J69" s="9">
        <v>35</v>
      </c>
      <c r="K69" s="9">
        <f t="shared" si="2"/>
        <v>584</v>
      </c>
    </row>
    <row r="70" spans="1:11">
      <c r="A70" s="8">
        <v>67</v>
      </c>
      <c r="B70" s="22" t="s">
        <v>73</v>
      </c>
      <c r="C70" s="22" t="s">
        <v>292</v>
      </c>
      <c r="D70" s="23" t="s">
        <v>200</v>
      </c>
      <c r="E70" s="7" t="s">
        <v>209</v>
      </c>
      <c r="F70" s="22" t="s">
        <v>176</v>
      </c>
      <c r="G70" s="22">
        <v>15</v>
      </c>
      <c r="H70" s="9">
        <f>VLOOKUP(E70,[1]Invoice!$E$4:$H$139,4,FALSE)</f>
        <v>34.6</v>
      </c>
      <c r="I70" s="9">
        <f>G70*2</f>
        <v>30</v>
      </c>
      <c r="J70" s="9">
        <v>35</v>
      </c>
      <c r="K70" s="9">
        <f t="shared" si="2"/>
        <v>584</v>
      </c>
    </row>
    <row r="71" spans="1:11">
      <c r="A71" s="8">
        <v>68</v>
      </c>
      <c r="B71" s="22" t="s">
        <v>73</v>
      </c>
      <c r="C71" s="22" t="s">
        <v>294</v>
      </c>
      <c r="D71" s="23" t="s">
        <v>200</v>
      </c>
      <c r="E71" s="7" t="s">
        <v>209</v>
      </c>
      <c r="F71" s="22" t="s">
        <v>178</v>
      </c>
      <c r="G71" s="22">
        <v>6</v>
      </c>
      <c r="H71" s="9">
        <f>VLOOKUP(E71,[1]Invoice!$E$4:$H$139,4,FALSE)</f>
        <v>34.6</v>
      </c>
      <c r="I71" s="9">
        <f>G71*2</f>
        <v>12</v>
      </c>
      <c r="J71" s="9">
        <v>35</v>
      </c>
      <c r="K71" s="9">
        <f t="shared" si="2"/>
        <v>254.60000000000002</v>
      </c>
    </row>
    <row r="72" spans="1:11">
      <c r="A72" s="8">
        <v>69</v>
      </c>
      <c r="B72" s="22" t="s">
        <v>179</v>
      </c>
      <c r="C72" s="22" t="s">
        <v>295</v>
      </c>
      <c r="D72" s="23" t="s">
        <v>200</v>
      </c>
      <c r="E72" s="7" t="s">
        <v>216</v>
      </c>
      <c r="F72" s="22" t="s">
        <v>180</v>
      </c>
      <c r="G72" s="22">
        <v>7</v>
      </c>
      <c r="H72" s="9">
        <f>VLOOKUP(E72,[1]Invoice!$E$4:$H$139,4,FALSE)</f>
        <v>26.61</v>
      </c>
      <c r="I72" s="9">
        <f>G72*2</f>
        <v>14</v>
      </c>
      <c r="J72" s="9">
        <v>35</v>
      </c>
      <c r="K72" s="9">
        <f t="shared" si="2"/>
        <v>235.26999999999998</v>
      </c>
    </row>
    <row r="73" spans="1:11">
      <c r="A73" s="8">
        <v>70</v>
      </c>
      <c r="B73" s="22" t="s">
        <v>179</v>
      </c>
      <c r="C73" s="22" t="s">
        <v>296</v>
      </c>
      <c r="D73" s="23" t="s">
        <v>200</v>
      </c>
      <c r="E73" s="7" t="s">
        <v>216</v>
      </c>
      <c r="F73" s="22" t="s">
        <v>181</v>
      </c>
      <c r="G73" s="22">
        <v>7</v>
      </c>
      <c r="H73" s="9">
        <f>VLOOKUP(E73,[1]Invoice!$E$4:$H$139,4,FALSE)</f>
        <v>26.61</v>
      </c>
      <c r="I73" s="9">
        <f>G73*2</f>
        <v>14</v>
      </c>
      <c r="J73" s="9">
        <v>35</v>
      </c>
      <c r="K73" s="9">
        <f t="shared" si="2"/>
        <v>235.26999999999998</v>
      </c>
    </row>
    <row r="74" spans="1:11">
      <c r="A74" s="8">
        <v>71</v>
      </c>
      <c r="B74" s="22" t="s">
        <v>179</v>
      </c>
      <c r="C74" s="22" t="s">
        <v>297</v>
      </c>
      <c r="D74" s="23" t="s">
        <v>200</v>
      </c>
      <c r="E74" s="7" t="s">
        <v>234</v>
      </c>
      <c r="F74" s="22" t="s">
        <v>182</v>
      </c>
      <c r="G74" s="22">
        <v>7</v>
      </c>
      <c r="H74" s="9">
        <f>VLOOKUP(E74,[1]Invoice!$E$4:$H$139,4,FALSE)</f>
        <v>29.28</v>
      </c>
      <c r="I74" s="9">
        <f>G74*2</f>
        <v>14</v>
      </c>
      <c r="J74" s="9">
        <v>35</v>
      </c>
      <c r="K74" s="9">
        <f t="shared" si="2"/>
        <v>253.96</v>
      </c>
    </row>
    <row r="75" spans="1:11">
      <c r="A75" s="8">
        <v>72</v>
      </c>
      <c r="B75" s="22" t="s">
        <v>122</v>
      </c>
      <c r="C75" s="22" t="s">
        <v>299</v>
      </c>
      <c r="D75" s="23" t="s">
        <v>200</v>
      </c>
      <c r="E75" s="7" t="s">
        <v>206</v>
      </c>
      <c r="F75" s="22" t="s">
        <v>183</v>
      </c>
      <c r="G75" s="22">
        <v>6</v>
      </c>
      <c r="H75" s="9">
        <f>VLOOKUP(E75,[1]Invoice!$E$4:$H$139,4,FALSE)</f>
        <v>33.26</v>
      </c>
      <c r="I75" s="9">
        <f>G75*2</f>
        <v>12</v>
      </c>
      <c r="J75" s="9">
        <v>35</v>
      </c>
      <c r="K75" s="9">
        <f t="shared" si="2"/>
        <v>246.56</v>
      </c>
    </row>
    <row r="76" spans="1:11">
      <c r="A76" s="8">
        <v>73</v>
      </c>
      <c r="B76" s="22" t="s">
        <v>122</v>
      </c>
      <c r="C76" s="22" t="s">
        <v>300</v>
      </c>
      <c r="D76" s="23" t="s">
        <v>200</v>
      </c>
      <c r="E76" s="7" t="s">
        <v>206</v>
      </c>
      <c r="F76" s="22" t="s">
        <v>184</v>
      </c>
      <c r="G76" s="22">
        <v>10</v>
      </c>
      <c r="H76" s="9">
        <f>VLOOKUP(E76,[1]Invoice!$E$4:$H$139,4,FALSE)</f>
        <v>33.26</v>
      </c>
      <c r="I76" s="9">
        <f>G76*2</f>
        <v>20</v>
      </c>
      <c r="J76" s="9">
        <v>35</v>
      </c>
      <c r="K76" s="9">
        <f t="shared" si="2"/>
        <v>387.59999999999997</v>
      </c>
    </row>
    <row r="77" spans="1:11">
      <c r="A77" s="8">
        <v>74</v>
      </c>
      <c r="B77" s="22" t="s">
        <v>122</v>
      </c>
      <c r="C77" s="22" t="s">
        <v>301</v>
      </c>
      <c r="D77" s="23" t="s">
        <v>200</v>
      </c>
      <c r="E77" s="7" t="s">
        <v>206</v>
      </c>
      <c r="F77" s="22" t="s">
        <v>185</v>
      </c>
      <c r="G77" s="22">
        <v>1</v>
      </c>
      <c r="H77" s="9">
        <f>VLOOKUP(E77,[1]Invoice!$E$4:$H$139,4,FALSE)</f>
        <v>33.26</v>
      </c>
      <c r="I77" s="9">
        <f>G77*2</f>
        <v>2</v>
      </c>
      <c r="J77" s="9">
        <v>35</v>
      </c>
      <c r="K77" s="9">
        <f t="shared" si="2"/>
        <v>70.259999999999991</v>
      </c>
    </row>
    <row r="78" spans="1:11">
      <c r="A78" s="8">
        <v>75</v>
      </c>
      <c r="B78" s="22" t="s">
        <v>122</v>
      </c>
      <c r="C78" s="22" t="s">
        <v>302</v>
      </c>
      <c r="D78" s="23" t="s">
        <v>200</v>
      </c>
      <c r="E78" s="7" t="s">
        <v>206</v>
      </c>
      <c r="F78" s="22" t="s">
        <v>186</v>
      </c>
      <c r="G78" s="22">
        <v>1</v>
      </c>
      <c r="H78" s="9">
        <f>VLOOKUP(E78,[1]Invoice!$E$4:$H$139,4,FALSE)</f>
        <v>33.26</v>
      </c>
      <c r="I78" s="9">
        <f>G78*2</f>
        <v>2</v>
      </c>
      <c r="J78" s="9">
        <v>35</v>
      </c>
      <c r="K78" s="9">
        <f t="shared" si="2"/>
        <v>70.259999999999991</v>
      </c>
    </row>
    <row r="79" spans="1:11">
      <c r="A79" s="8">
        <v>76</v>
      </c>
      <c r="B79" s="22" t="s">
        <v>122</v>
      </c>
      <c r="C79" s="22" t="s">
        <v>303</v>
      </c>
      <c r="D79" s="23" t="s">
        <v>200</v>
      </c>
      <c r="E79" s="7" t="s">
        <v>206</v>
      </c>
      <c r="F79" s="22" t="s">
        <v>187</v>
      </c>
      <c r="G79" s="22">
        <v>5</v>
      </c>
      <c r="H79" s="9">
        <f>VLOOKUP(E79,[1]Invoice!$E$4:$H$139,4,FALSE)</f>
        <v>33.26</v>
      </c>
      <c r="I79" s="9">
        <f>G79*2</f>
        <v>10</v>
      </c>
      <c r="J79" s="9">
        <v>35</v>
      </c>
      <c r="K79" s="9">
        <f t="shared" si="2"/>
        <v>211.29999999999998</v>
      </c>
    </row>
    <row r="80" spans="1:11">
      <c r="A80" s="8">
        <v>77</v>
      </c>
      <c r="B80" s="22" t="s">
        <v>122</v>
      </c>
      <c r="C80" s="22" t="s">
        <v>304</v>
      </c>
      <c r="D80" s="23" t="s">
        <v>200</v>
      </c>
      <c r="E80" s="7" t="s">
        <v>216</v>
      </c>
      <c r="F80" s="22" t="s">
        <v>188</v>
      </c>
      <c r="G80" s="22">
        <v>49</v>
      </c>
      <c r="H80" s="9">
        <f>VLOOKUP(E80,[1]Invoice!$E$4:$H$139,4,FALSE)</f>
        <v>26.61</v>
      </c>
      <c r="I80" s="9">
        <f>G80*2</f>
        <v>98</v>
      </c>
      <c r="J80" s="9">
        <v>35</v>
      </c>
      <c r="K80" s="9">
        <f t="shared" si="2"/>
        <v>1436.8899999999999</v>
      </c>
    </row>
    <row r="81" spans="1:11">
      <c r="A81" s="8">
        <v>78</v>
      </c>
      <c r="B81" s="22" t="s">
        <v>122</v>
      </c>
      <c r="C81" s="22" t="s">
        <v>305</v>
      </c>
      <c r="D81" s="23" t="s">
        <v>200</v>
      </c>
      <c r="E81" s="7" t="s">
        <v>216</v>
      </c>
      <c r="F81" s="22" t="s">
        <v>189</v>
      </c>
      <c r="G81" s="22">
        <v>2</v>
      </c>
      <c r="H81" s="9">
        <f>VLOOKUP(E81,[1]Invoice!$E$4:$H$139,4,FALSE)</f>
        <v>26.61</v>
      </c>
      <c r="I81" s="9">
        <f>G81*2</f>
        <v>4</v>
      </c>
      <c r="J81" s="9">
        <v>35</v>
      </c>
      <c r="K81" s="9">
        <f t="shared" si="2"/>
        <v>92.22</v>
      </c>
    </row>
    <row r="82" spans="1:11">
      <c r="A82" s="8">
        <v>79</v>
      </c>
      <c r="B82" s="22" t="s">
        <v>101</v>
      </c>
      <c r="C82" s="22" t="s">
        <v>312</v>
      </c>
      <c r="D82" s="23" t="s">
        <v>200</v>
      </c>
      <c r="E82" s="7" t="s">
        <v>216</v>
      </c>
      <c r="F82" s="22" t="s">
        <v>190</v>
      </c>
      <c r="G82" s="22">
        <v>10</v>
      </c>
      <c r="H82" s="9">
        <f>VLOOKUP(E82,[1]Invoice!$E$4:$H$139,4,FALSE)</f>
        <v>26.61</v>
      </c>
      <c r="I82" s="9">
        <f>G82*2</f>
        <v>20</v>
      </c>
      <c r="J82" s="9">
        <v>35</v>
      </c>
      <c r="K82" s="9">
        <f t="shared" ref="K82:K145" si="3">G82*H82+I82+J82</f>
        <v>321.10000000000002</v>
      </c>
    </row>
    <row r="83" spans="1:11">
      <c r="A83" s="8">
        <v>80</v>
      </c>
      <c r="B83" s="22" t="s">
        <v>101</v>
      </c>
      <c r="C83" s="22" t="s">
        <v>313</v>
      </c>
      <c r="D83" s="23" t="s">
        <v>200</v>
      </c>
      <c r="E83" s="7" t="s">
        <v>216</v>
      </c>
      <c r="F83" s="22" t="s">
        <v>191</v>
      </c>
      <c r="G83" s="22">
        <v>9</v>
      </c>
      <c r="H83" s="9">
        <f>VLOOKUP(E83,[1]Invoice!$E$4:$H$139,4,FALSE)</f>
        <v>26.61</v>
      </c>
      <c r="I83" s="9">
        <f>G83*2</f>
        <v>18</v>
      </c>
      <c r="J83" s="9">
        <v>35</v>
      </c>
      <c r="K83" s="9">
        <f t="shared" si="3"/>
        <v>292.49</v>
      </c>
    </row>
    <row r="84" spans="1:11">
      <c r="A84" s="8">
        <v>81</v>
      </c>
      <c r="B84" s="22" t="s">
        <v>101</v>
      </c>
      <c r="C84" s="22" t="s">
        <v>314</v>
      </c>
      <c r="D84" s="23" t="s">
        <v>200</v>
      </c>
      <c r="E84" s="7" t="s">
        <v>234</v>
      </c>
      <c r="F84" s="22" t="s">
        <v>192</v>
      </c>
      <c r="G84" s="22">
        <v>8</v>
      </c>
      <c r="H84" s="9">
        <f>VLOOKUP(E84,[1]Invoice!$E$4:$H$139,4,FALSE)</f>
        <v>29.28</v>
      </c>
      <c r="I84" s="9">
        <f>G84*2</f>
        <v>16</v>
      </c>
      <c r="J84" s="9">
        <v>35</v>
      </c>
      <c r="K84" s="9">
        <f t="shared" si="3"/>
        <v>285.24</v>
      </c>
    </row>
    <row r="85" spans="1:11">
      <c r="A85" s="8">
        <v>82</v>
      </c>
      <c r="B85" s="22" t="s">
        <v>101</v>
      </c>
      <c r="C85" s="22" t="s">
        <v>315</v>
      </c>
      <c r="D85" s="23" t="s">
        <v>200</v>
      </c>
      <c r="E85" s="7" t="s">
        <v>234</v>
      </c>
      <c r="F85" s="22" t="s">
        <v>193</v>
      </c>
      <c r="G85" s="22">
        <v>15</v>
      </c>
      <c r="H85" s="9">
        <f>VLOOKUP(E85,[1]Invoice!$E$4:$H$139,4,FALSE)</f>
        <v>29.28</v>
      </c>
      <c r="I85" s="9">
        <f>G85*2</f>
        <v>30</v>
      </c>
      <c r="J85" s="9">
        <v>35</v>
      </c>
      <c r="K85" s="9">
        <f t="shared" si="3"/>
        <v>504.20000000000005</v>
      </c>
    </row>
    <row r="86" spans="1:11">
      <c r="A86" s="8">
        <v>83</v>
      </c>
      <c r="B86" s="22" t="s">
        <v>101</v>
      </c>
      <c r="C86" s="22" t="s">
        <v>311</v>
      </c>
      <c r="D86" s="23" t="s">
        <v>200</v>
      </c>
      <c r="E86" s="7" t="s">
        <v>206</v>
      </c>
      <c r="F86" s="22" t="s">
        <v>173</v>
      </c>
      <c r="G86" s="22">
        <v>31</v>
      </c>
      <c r="H86" s="9">
        <f>VLOOKUP(E86,[1]Invoice!$E$4:$H$139,4,FALSE)</f>
        <v>33.26</v>
      </c>
      <c r="I86" s="9">
        <f>G86*2</f>
        <v>62</v>
      </c>
      <c r="J86" s="9">
        <v>35</v>
      </c>
      <c r="K86" s="9">
        <f t="shared" si="3"/>
        <v>1128.06</v>
      </c>
    </row>
    <row r="87" spans="1:11">
      <c r="A87" s="8">
        <v>84</v>
      </c>
      <c r="B87" s="22" t="s">
        <v>101</v>
      </c>
      <c r="C87" s="22" t="s">
        <v>310</v>
      </c>
      <c r="D87" s="23" t="s">
        <v>200</v>
      </c>
      <c r="E87" s="7" t="s">
        <v>209</v>
      </c>
      <c r="F87" s="22" t="s">
        <v>172</v>
      </c>
      <c r="G87" s="22">
        <v>14</v>
      </c>
      <c r="H87" s="9">
        <f>VLOOKUP(E87,[1]Invoice!$E$4:$H$139,4,FALSE)</f>
        <v>34.6</v>
      </c>
      <c r="I87" s="9">
        <f>G87*2</f>
        <v>28</v>
      </c>
      <c r="J87" s="9">
        <v>35</v>
      </c>
      <c r="K87" s="9">
        <f t="shared" si="3"/>
        <v>547.40000000000009</v>
      </c>
    </row>
    <row r="88" spans="1:11">
      <c r="A88" s="8">
        <v>85</v>
      </c>
      <c r="B88" s="22" t="s">
        <v>122</v>
      </c>
      <c r="C88" s="22" t="s">
        <v>298</v>
      </c>
      <c r="D88" s="23" t="s">
        <v>200</v>
      </c>
      <c r="E88" s="7" t="s">
        <v>209</v>
      </c>
      <c r="F88" s="22" t="s">
        <v>123</v>
      </c>
      <c r="G88" s="22">
        <v>8</v>
      </c>
      <c r="H88" s="9">
        <f>VLOOKUP(E88,[1]Invoice!$E$4:$H$139,4,FALSE)</f>
        <v>34.6</v>
      </c>
      <c r="I88" s="9">
        <f>G88*2</f>
        <v>16</v>
      </c>
      <c r="J88" s="9">
        <v>35</v>
      </c>
      <c r="K88" s="9">
        <f t="shared" si="3"/>
        <v>327.8</v>
      </c>
    </row>
    <row r="89" spans="1:11">
      <c r="A89" s="8">
        <v>86</v>
      </c>
      <c r="B89" s="22" t="s">
        <v>101</v>
      </c>
      <c r="C89" s="22" t="s">
        <v>309</v>
      </c>
      <c r="D89" s="23" t="s">
        <v>200</v>
      </c>
      <c r="E89" s="7" t="s">
        <v>226</v>
      </c>
      <c r="F89" s="22" t="s">
        <v>110</v>
      </c>
      <c r="G89" s="22">
        <v>7</v>
      </c>
      <c r="H89" s="9">
        <f>VLOOKUP(E89,[1]Invoice!$E$4:$H$139,4,FALSE)</f>
        <v>54.56</v>
      </c>
      <c r="I89" s="9">
        <f>G89*2</f>
        <v>14</v>
      </c>
      <c r="J89" s="9">
        <v>35</v>
      </c>
      <c r="K89" s="9">
        <f t="shared" si="3"/>
        <v>430.92</v>
      </c>
    </row>
    <row r="90" spans="1:11">
      <c r="A90" s="8">
        <v>87</v>
      </c>
      <c r="B90" s="22" t="s">
        <v>101</v>
      </c>
      <c r="C90" s="22" t="s">
        <v>306</v>
      </c>
      <c r="D90" s="23" t="s">
        <v>200</v>
      </c>
      <c r="E90" s="7" t="s">
        <v>226</v>
      </c>
      <c r="F90" s="22" t="s">
        <v>102</v>
      </c>
      <c r="G90" s="22">
        <v>15</v>
      </c>
      <c r="H90" s="9">
        <f>VLOOKUP(E90,[1]Invoice!$E$4:$H$139,4,FALSE)</f>
        <v>54.56</v>
      </c>
      <c r="I90" s="9">
        <f>G90*2</f>
        <v>30</v>
      </c>
      <c r="J90" s="9">
        <v>35</v>
      </c>
      <c r="K90" s="9">
        <f t="shared" si="3"/>
        <v>883.40000000000009</v>
      </c>
    </row>
    <row r="91" spans="1:11">
      <c r="A91" s="8">
        <v>88</v>
      </c>
      <c r="B91" s="22" t="s">
        <v>101</v>
      </c>
      <c r="C91" s="22" t="s">
        <v>307</v>
      </c>
      <c r="D91" s="23" t="s">
        <v>200</v>
      </c>
      <c r="E91" s="7" t="s">
        <v>216</v>
      </c>
      <c r="F91" s="22" t="s">
        <v>103</v>
      </c>
      <c r="G91" s="22">
        <v>16</v>
      </c>
      <c r="H91" s="9">
        <f>VLOOKUP(E91,[1]Invoice!$E$4:$H$139,4,FALSE)</f>
        <v>26.61</v>
      </c>
      <c r="I91" s="9">
        <f>G91*2</f>
        <v>32</v>
      </c>
      <c r="J91" s="9">
        <v>35</v>
      </c>
      <c r="K91" s="9">
        <f t="shared" si="3"/>
        <v>492.76</v>
      </c>
    </row>
    <row r="92" spans="1:11">
      <c r="A92" s="8">
        <v>89</v>
      </c>
      <c r="B92" s="22" t="s">
        <v>101</v>
      </c>
      <c r="C92" s="22" t="s">
        <v>308</v>
      </c>
      <c r="D92" s="23" t="s">
        <v>200</v>
      </c>
      <c r="E92" s="7" t="s">
        <v>216</v>
      </c>
      <c r="F92" s="22" t="s">
        <v>104</v>
      </c>
      <c r="G92" s="22">
        <v>15</v>
      </c>
      <c r="H92" s="9">
        <f>VLOOKUP(E92,[1]Invoice!$E$4:$H$139,4,FALSE)</f>
        <v>26.61</v>
      </c>
      <c r="I92" s="9">
        <f>G92*2</f>
        <v>30</v>
      </c>
      <c r="J92" s="9">
        <v>35</v>
      </c>
      <c r="K92" s="9">
        <f t="shared" si="3"/>
        <v>464.15</v>
      </c>
    </row>
    <row r="93" spans="1:11">
      <c r="A93" s="8">
        <v>90</v>
      </c>
      <c r="B93" s="22" t="s">
        <v>51</v>
      </c>
      <c r="C93" s="22" t="s">
        <v>317</v>
      </c>
      <c r="D93" s="23" t="s">
        <v>200</v>
      </c>
      <c r="E93" s="7" t="s">
        <v>209</v>
      </c>
      <c r="F93" s="22" t="s">
        <v>105</v>
      </c>
      <c r="G93" s="22">
        <v>2</v>
      </c>
      <c r="H93" s="9">
        <f>VLOOKUP(E93,[1]Invoice!$E$4:$H$139,4,FALSE)</f>
        <v>34.6</v>
      </c>
      <c r="I93" s="9">
        <f>G93*2</f>
        <v>4</v>
      </c>
      <c r="J93" s="9">
        <v>35</v>
      </c>
      <c r="K93" s="9">
        <f t="shared" si="3"/>
        <v>108.2</v>
      </c>
    </row>
    <row r="94" spans="1:11">
      <c r="A94" s="8">
        <v>91</v>
      </c>
      <c r="B94" s="22" t="s">
        <v>51</v>
      </c>
      <c r="C94" s="22" t="s">
        <v>318</v>
      </c>
      <c r="D94" s="23" t="s">
        <v>200</v>
      </c>
      <c r="E94" s="7" t="s">
        <v>209</v>
      </c>
      <c r="F94" s="22" t="s">
        <v>106</v>
      </c>
      <c r="G94" s="22">
        <v>5</v>
      </c>
      <c r="H94" s="9">
        <f>VLOOKUP(E94,[1]Invoice!$E$4:$H$139,4,FALSE)</f>
        <v>34.6</v>
      </c>
      <c r="I94" s="9">
        <f>G94*2</f>
        <v>10</v>
      </c>
      <c r="J94" s="9">
        <v>35</v>
      </c>
      <c r="K94" s="9">
        <f t="shared" si="3"/>
        <v>218</v>
      </c>
    </row>
    <row r="95" spans="1:11">
      <c r="A95" s="8">
        <v>92</v>
      </c>
      <c r="B95" s="22" t="s">
        <v>51</v>
      </c>
      <c r="C95" s="22" t="s">
        <v>319</v>
      </c>
      <c r="D95" s="23" t="s">
        <v>200</v>
      </c>
      <c r="E95" s="7" t="s">
        <v>209</v>
      </c>
      <c r="F95" s="22" t="s">
        <v>107</v>
      </c>
      <c r="G95" s="22">
        <v>1</v>
      </c>
      <c r="H95" s="9">
        <f>VLOOKUP(E95,[1]Invoice!$E$4:$H$139,4,FALSE)</f>
        <v>34.6</v>
      </c>
      <c r="I95" s="9">
        <f>G95*2</f>
        <v>2</v>
      </c>
      <c r="J95" s="9">
        <v>35</v>
      </c>
      <c r="K95" s="9">
        <f t="shared" si="3"/>
        <v>71.599999999999994</v>
      </c>
    </row>
    <row r="96" spans="1:11">
      <c r="A96" s="8">
        <v>93</v>
      </c>
      <c r="B96" s="22" t="s">
        <v>51</v>
      </c>
      <c r="C96" s="22" t="s">
        <v>320</v>
      </c>
      <c r="D96" s="23" t="s">
        <v>200</v>
      </c>
      <c r="E96" s="7" t="s">
        <v>209</v>
      </c>
      <c r="F96" s="22" t="s">
        <v>108</v>
      </c>
      <c r="G96" s="22">
        <v>3</v>
      </c>
      <c r="H96" s="9">
        <f>VLOOKUP(E96,[1]Invoice!$E$4:$H$139,4,FALSE)</f>
        <v>34.6</v>
      </c>
      <c r="I96" s="9">
        <f>G96*2</f>
        <v>6</v>
      </c>
      <c r="J96" s="9">
        <v>35</v>
      </c>
      <c r="K96" s="9">
        <f t="shared" si="3"/>
        <v>144.80000000000001</v>
      </c>
    </row>
    <row r="97" spans="1:11">
      <c r="A97" s="8">
        <v>94</v>
      </c>
      <c r="B97" s="22" t="s">
        <v>51</v>
      </c>
      <c r="C97" s="22" t="s">
        <v>323</v>
      </c>
      <c r="D97" s="23" t="s">
        <v>200</v>
      </c>
      <c r="E97" s="7" t="s">
        <v>216</v>
      </c>
      <c r="F97" s="22" t="s">
        <v>112</v>
      </c>
      <c r="G97" s="22">
        <v>18</v>
      </c>
      <c r="H97" s="9">
        <f>VLOOKUP(E97,[1]Invoice!$E$4:$H$139,4,FALSE)</f>
        <v>26.61</v>
      </c>
      <c r="I97" s="9">
        <f>G97*2</f>
        <v>36</v>
      </c>
      <c r="J97" s="9">
        <v>35</v>
      </c>
      <c r="K97" s="9">
        <f t="shared" si="3"/>
        <v>549.98</v>
      </c>
    </row>
    <row r="98" spans="1:11">
      <c r="A98" s="8">
        <v>95</v>
      </c>
      <c r="B98" s="22" t="s">
        <v>51</v>
      </c>
      <c r="C98" s="22" t="s">
        <v>324</v>
      </c>
      <c r="D98" s="23" t="s">
        <v>200</v>
      </c>
      <c r="E98" s="7" t="s">
        <v>216</v>
      </c>
      <c r="F98" s="22" t="s">
        <v>113</v>
      </c>
      <c r="G98" s="22">
        <v>5</v>
      </c>
      <c r="H98" s="9">
        <f>VLOOKUP(E98,[1]Invoice!$E$4:$H$139,4,FALSE)</f>
        <v>26.61</v>
      </c>
      <c r="I98" s="9">
        <f>G98*2</f>
        <v>10</v>
      </c>
      <c r="J98" s="9">
        <v>35</v>
      </c>
      <c r="K98" s="9">
        <f t="shared" si="3"/>
        <v>178.05</v>
      </c>
    </row>
    <row r="99" spans="1:11">
      <c r="A99" s="8">
        <v>96</v>
      </c>
      <c r="B99" s="22" t="s">
        <v>51</v>
      </c>
      <c r="C99" s="22" t="s">
        <v>321</v>
      </c>
      <c r="D99" s="23" t="s">
        <v>200</v>
      </c>
      <c r="E99" s="7" t="s">
        <v>216</v>
      </c>
      <c r="F99" s="22" t="s">
        <v>109</v>
      </c>
      <c r="G99" s="22">
        <v>8</v>
      </c>
      <c r="H99" s="9">
        <f>VLOOKUP(E99,[1]Invoice!$E$4:$H$139,4,FALSE)</f>
        <v>26.61</v>
      </c>
      <c r="I99" s="9">
        <f>G99*2</f>
        <v>16</v>
      </c>
      <c r="J99" s="9">
        <v>35</v>
      </c>
      <c r="K99" s="9">
        <f t="shared" si="3"/>
        <v>263.88</v>
      </c>
    </row>
    <row r="100" spans="1:11">
      <c r="A100" s="8">
        <v>97</v>
      </c>
      <c r="B100" s="22" t="s">
        <v>51</v>
      </c>
      <c r="C100" s="22" t="s">
        <v>322</v>
      </c>
      <c r="D100" s="23" t="s">
        <v>200</v>
      </c>
      <c r="E100" s="7" t="s">
        <v>216</v>
      </c>
      <c r="F100" s="22" t="s">
        <v>111</v>
      </c>
      <c r="G100" s="22">
        <v>7</v>
      </c>
      <c r="H100" s="9">
        <f>VLOOKUP(E100,[1]Invoice!$E$4:$H$139,4,FALSE)</f>
        <v>26.61</v>
      </c>
      <c r="I100" s="9">
        <f>G100*2</f>
        <v>14</v>
      </c>
      <c r="J100" s="9">
        <v>35</v>
      </c>
      <c r="K100" s="9">
        <f t="shared" si="3"/>
        <v>235.26999999999998</v>
      </c>
    </row>
    <row r="101" spans="1:11">
      <c r="A101" s="8">
        <v>98</v>
      </c>
      <c r="B101" s="22" t="s">
        <v>51</v>
      </c>
      <c r="C101" s="22" t="s">
        <v>327</v>
      </c>
      <c r="D101" s="23" t="s">
        <v>200</v>
      </c>
      <c r="E101" s="7" t="s">
        <v>216</v>
      </c>
      <c r="F101" s="22" t="s">
        <v>121</v>
      </c>
      <c r="G101" s="22">
        <v>5</v>
      </c>
      <c r="H101" s="9">
        <f>VLOOKUP(E101,[1]Invoice!$E$4:$H$139,4,FALSE)</f>
        <v>26.61</v>
      </c>
      <c r="I101" s="9">
        <f>G101*2</f>
        <v>10</v>
      </c>
      <c r="J101" s="9">
        <v>35</v>
      </c>
      <c r="K101" s="9">
        <f t="shared" si="3"/>
        <v>178.05</v>
      </c>
    </row>
    <row r="102" spans="1:11">
      <c r="A102" s="8">
        <v>99</v>
      </c>
      <c r="B102" s="22" t="s">
        <v>11</v>
      </c>
      <c r="C102" s="22" t="s">
        <v>335</v>
      </c>
      <c r="D102" s="23" t="s">
        <v>200</v>
      </c>
      <c r="E102" s="7" t="s">
        <v>234</v>
      </c>
      <c r="F102" s="22" t="s">
        <v>118</v>
      </c>
      <c r="G102" s="22">
        <v>4</v>
      </c>
      <c r="H102" s="9">
        <f>VLOOKUP(E102,[1]Invoice!$E$4:$H$139,4,FALSE)</f>
        <v>29.28</v>
      </c>
      <c r="I102" s="9">
        <f>G102*2</f>
        <v>8</v>
      </c>
      <c r="J102" s="9">
        <v>35</v>
      </c>
      <c r="K102" s="9">
        <f t="shared" si="3"/>
        <v>160.12</v>
      </c>
    </row>
    <row r="103" spans="1:11">
      <c r="A103" s="8">
        <v>100</v>
      </c>
      <c r="B103" s="22" t="s">
        <v>51</v>
      </c>
      <c r="C103" s="22" t="s">
        <v>325</v>
      </c>
      <c r="D103" s="23" t="s">
        <v>200</v>
      </c>
      <c r="E103" s="7" t="s">
        <v>226</v>
      </c>
      <c r="F103" s="22" t="s">
        <v>119</v>
      </c>
      <c r="G103" s="22">
        <v>2</v>
      </c>
      <c r="H103" s="9">
        <f>VLOOKUP(E103,[1]Invoice!$E$4:$H$139,4,FALSE)</f>
        <v>54.56</v>
      </c>
      <c r="I103" s="9">
        <f>G103*2</f>
        <v>4</v>
      </c>
      <c r="J103" s="9">
        <v>35</v>
      </c>
      <c r="K103" s="9">
        <f t="shared" si="3"/>
        <v>148.12</v>
      </c>
    </row>
    <row r="104" spans="1:11">
      <c r="A104" s="8">
        <v>101</v>
      </c>
      <c r="B104" s="22" t="s">
        <v>51</v>
      </c>
      <c r="C104" s="22" t="s">
        <v>326</v>
      </c>
      <c r="D104" s="23" t="s">
        <v>200</v>
      </c>
      <c r="E104" s="7" t="s">
        <v>226</v>
      </c>
      <c r="F104" s="22" t="s">
        <v>120</v>
      </c>
      <c r="G104" s="22">
        <v>1</v>
      </c>
      <c r="H104" s="9">
        <f>VLOOKUP(E104,[1]Invoice!$E$4:$H$139,4,FALSE)</f>
        <v>54.56</v>
      </c>
      <c r="I104" s="9">
        <f>G104*2</f>
        <v>2</v>
      </c>
      <c r="J104" s="9">
        <v>35</v>
      </c>
      <c r="K104" s="9">
        <f t="shared" si="3"/>
        <v>91.56</v>
      </c>
    </row>
    <row r="105" spans="1:11">
      <c r="A105" s="8">
        <v>102</v>
      </c>
      <c r="B105" s="22" t="s">
        <v>51</v>
      </c>
      <c r="C105" s="22" t="s">
        <v>316</v>
      </c>
      <c r="D105" s="23" t="s">
        <v>200</v>
      </c>
      <c r="E105" s="7" t="s">
        <v>226</v>
      </c>
      <c r="F105" s="22" t="s">
        <v>52</v>
      </c>
      <c r="G105" s="22">
        <v>4</v>
      </c>
      <c r="H105" s="9">
        <f>VLOOKUP(E105,[1]Invoice!$E$4:$H$139,4,FALSE)</f>
        <v>54.56</v>
      </c>
      <c r="I105" s="9">
        <f>G105*2</f>
        <v>8</v>
      </c>
      <c r="J105" s="9">
        <v>35</v>
      </c>
      <c r="K105" s="9">
        <f t="shared" si="3"/>
        <v>261.24</v>
      </c>
    </row>
    <row r="106" spans="1:11">
      <c r="A106" s="8">
        <v>103</v>
      </c>
      <c r="B106" s="22" t="s">
        <v>11</v>
      </c>
      <c r="C106" s="22" t="s">
        <v>340</v>
      </c>
      <c r="D106" s="23" t="s">
        <v>200</v>
      </c>
      <c r="E106" s="7" t="s">
        <v>226</v>
      </c>
      <c r="F106" s="22" t="s">
        <v>168</v>
      </c>
      <c r="G106" s="22">
        <v>3</v>
      </c>
      <c r="H106" s="9">
        <f>VLOOKUP(E106,[1]Invoice!$E$4:$H$139,4,FALSE)</f>
        <v>54.56</v>
      </c>
      <c r="I106" s="9">
        <f>G106*2</f>
        <v>6</v>
      </c>
      <c r="J106" s="9">
        <v>35</v>
      </c>
      <c r="K106" s="9">
        <f t="shared" si="3"/>
        <v>204.68</v>
      </c>
    </row>
    <row r="107" spans="1:11">
      <c r="A107" s="8">
        <v>104</v>
      </c>
      <c r="B107" s="22" t="s">
        <v>11</v>
      </c>
      <c r="C107" s="22" t="s">
        <v>332</v>
      </c>
      <c r="D107" s="23" t="s">
        <v>200</v>
      </c>
      <c r="E107" s="7" t="s">
        <v>216</v>
      </c>
      <c r="F107" s="22" t="s">
        <v>54</v>
      </c>
      <c r="G107" s="22">
        <v>4</v>
      </c>
      <c r="H107" s="9">
        <f>VLOOKUP(E107,[1]Invoice!$E$4:$H$139,4,FALSE)</f>
        <v>26.61</v>
      </c>
      <c r="I107" s="9">
        <f>G107*2</f>
        <v>8</v>
      </c>
      <c r="J107" s="9">
        <v>35</v>
      </c>
      <c r="K107" s="9">
        <f t="shared" si="3"/>
        <v>149.44</v>
      </c>
    </row>
    <row r="108" spans="1:11">
      <c r="A108" s="8">
        <v>105</v>
      </c>
      <c r="B108" s="22" t="s">
        <v>11</v>
      </c>
      <c r="C108" s="22" t="s">
        <v>336</v>
      </c>
      <c r="D108" s="23" t="s">
        <v>200</v>
      </c>
      <c r="E108" s="7" t="s">
        <v>216</v>
      </c>
      <c r="F108" s="22" t="s">
        <v>149</v>
      </c>
      <c r="G108" s="22">
        <v>3</v>
      </c>
      <c r="H108" s="9">
        <f>VLOOKUP(E108,[1]Invoice!$E$4:$H$139,4,FALSE)</f>
        <v>26.61</v>
      </c>
      <c r="I108" s="9">
        <f>G108*2</f>
        <v>6</v>
      </c>
      <c r="J108" s="9">
        <v>35</v>
      </c>
      <c r="K108" s="9">
        <f t="shared" si="3"/>
        <v>120.83</v>
      </c>
    </row>
    <row r="109" spans="1:11">
      <c r="A109" s="8">
        <v>106</v>
      </c>
      <c r="B109" s="22" t="s">
        <v>11</v>
      </c>
      <c r="C109" s="22" t="s">
        <v>331</v>
      </c>
      <c r="D109" s="23" t="s">
        <v>200</v>
      </c>
      <c r="E109" s="7" t="s">
        <v>216</v>
      </c>
      <c r="F109" s="22" t="s">
        <v>53</v>
      </c>
      <c r="G109" s="22">
        <v>8</v>
      </c>
      <c r="H109" s="9">
        <f>VLOOKUP(E109,[1]Invoice!$E$4:$H$139,4,FALSE)</f>
        <v>26.61</v>
      </c>
      <c r="I109" s="9">
        <f>G109*2</f>
        <v>16</v>
      </c>
      <c r="J109" s="9">
        <v>35</v>
      </c>
      <c r="K109" s="9">
        <f t="shared" si="3"/>
        <v>263.88</v>
      </c>
    </row>
    <row r="110" spans="1:11">
      <c r="A110" s="8">
        <v>107</v>
      </c>
      <c r="B110" s="22" t="s">
        <v>11</v>
      </c>
      <c r="C110" s="22" t="s">
        <v>330</v>
      </c>
      <c r="D110" s="23" t="s">
        <v>200</v>
      </c>
      <c r="E110" s="7" t="s">
        <v>216</v>
      </c>
      <c r="F110" s="22" t="s">
        <v>38</v>
      </c>
      <c r="G110" s="22">
        <v>3</v>
      </c>
      <c r="H110" s="9">
        <f>VLOOKUP(E110,[1]Invoice!$E$4:$H$139,4,FALSE)</f>
        <v>26.61</v>
      </c>
      <c r="I110" s="9">
        <f>G110*2</f>
        <v>6</v>
      </c>
      <c r="J110" s="9">
        <v>35</v>
      </c>
      <c r="K110" s="9">
        <f t="shared" si="3"/>
        <v>120.83</v>
      </c>
    </row>
    <row r="111" spans="1:11">
      <c r="A111" s="8">
        <v>108</v>
      </c>
      <c r="B111" s="22" t="s">
        <v>11</v>
      </c>
      <c r="C111" s="22" t="s">
        <v>333</v>
      </c>
      <c r="D111" s="23" t="s">
        <v>200</v>
      </c>
      <c r="E111" s="7" t="s">
        <v>216</v>
      </c>
      <c r="F111" s="22" t="s">
        <v>116</v>
      </c>
      <c r="G111" s="22">
        <v>5</v>
      </c>
      <c r="H111" s="9">
        <f>VLOOKUP(E111,[1]Invoice!$E$4:$H$139,4,FALSE)</f>
        <v>26.61</v>
      </c>
      <c r="I111" s="9">
        <f>G111*2</f>
        <v>10</v>
      </c>
      <c r="J111" s="9">
        <v>35</v>
      </c>
      <c r="K111" s="9">
        <f t="shared" si="3"/>
        <v>178.05</v>
      </c>
    </row>
    <row r="112" spans="1:11">
      <c r="A112" s="8">
        <v>109</v>
      </c>
      <c r="B112" s="22" t="s">
        <v>11</v>
      </c>
      <c r="C112" s="22" t="s">
        <v>329</v>
      </c>
      <c r="D112" s="23" t="s">
        <v>200</v>
      </c>
      <c r="E112" s="7" t="s">
        <v>216</v>
      </c>
      <c r="F112" s="22" t="s">
        <v>27</v>
      </c>
      <c r="G112" s="22">
        <v>2</v>
      </c>
      <c r="H112" s="9">
        <f>VLOOKUP(E112,[1]Invoice!$E$4:$H$139,4,FALSE)</f>
        <v>26.61</v>
      </c>
      <c r="I112" s="9">
        <f>G112*2</f>
        <v>4</v>
      </c>
      <c r="J112" s="9">
        <v>35</v>
      </c>
      <c r="K112" s="9">
        <f t="shared" si="3"/>
        <v>92.22</v>
      </c>
    </row>
    <row r="113" spans="1:11">
      <c r="A113" s="8">
        <v>110</v>
      </c>
      <c r="B113" s="22" t="s">
        <v>11</v>
      </c>
      <c r="C113" s="22" t="s">
        <v>334</v>
      </c>
      <c r="D113" s="23" t="s">
        <v>200</v>
      </c>
      <c r="E113" s="7" t="s">
        <v>216</v>
      </c>
      <c r="F113" s="22" t="s">
        <v>117</v>
      </c>
      <c r="G113" s="22">
        <v>4</v>
      </c>
      <c r="H113" s="9">
        <f>VLOOKUP(E113,[1]Invoice!$E$4:$H$139,4,FALSE)</f>
        <v>26.61</v>
      </c>
      <c r="I113" s="9">
        <f>G113*2</f>
        <v>8</v>
      </c>
      <c r="J113" s="9">
        <v>35</v>
      </c>
      <c r="K113" s="9">
        <f t="shared" si="3"/>
        <v>149.44</v>
      </c>
    </row>
    <row r="114" spans="1:11">
      <c r="A114" s="8">
        <v>111</v>
      </c>
      <c r="B114" s="22" t="s">
        <v>11</v>
      </c>
      <c r="C114" s="22" t="s">
        <v>337</v>
      </c>
      <c r="D114" s="23" t="s">
        <v>200</v>
      </c>
      <c r="E114" s="7" t="s">
        <v>216</v>
      </c>
      <c r="F114" s="22" t="s">
        <v>150</v>
      </c>
      <c r="G114" s="22">
        <v>45</v>
      </c>
      <c r="H114" s="9">
        <f>VLOOKUP(E114,[1]Invoice!$E$4:$H$139,4,FALSE)</f>
        <v>26.61</v>
      </c>
      <c r="I114" s="9">
        <f>G114*2</f>
        <v>90</v>
      </c>
      <c r="J114" s="9">
        <v>35</v>
      </c>
      <c r="K114" s="9">
        <f t="shared" si="3"/>
        <v>1322.45</v>
      </c>
    </row>
    <row r="115" spans="1:11">
      <c r="A115" s="8">
        <v>112</v>
      </c>
      <c r="B115" s="22" t="s">
        <v>11</v>
      </c>
      <c r="C115" s="22" t="s">
        <v>328</v>
      </c>
      <c r="D115" s="23" t="s">
        <v>200</v>
      </c>
      <c r="E115" s="7" t="s">
        <v>216</v>
      </c>
      <c r="F115" s="22" t="s">
        <v>12</v>
      </c>
      <c r="G115" s="22">
        <v>20</v>
      </c>
      <c r="H115" s="9">
        <f>VLOOKUP(E115,[1]Invoice!$E$4:$H$139,4,FALSE)</f>
        <v>26.61</v>
      </c>
      <c r="I115" s="9">
        <f>G115*2</f>
        <v>40</v>
      </c>
      <c r="J115" s="9">
        <v>35</v>
      </c>
      <c r="K115" s="9">
        <f t="shared" si="3"/>
        <v>607.20000000000005</v>
      </c>
    </row>
    <row r="116" spans="1:11">
      <c r="A116" s="8">
        <v>113</v>
      </c>
      <c r="B116" s="22" t="s">
        <v>11</v>
      </c>
      <c r="C116" s="22" t="s">
        <v>338</v>
      </c>
      <c r="D116" s="23" t="s">
        <v>200</v>
      </c>
      <c r="E116" s="7" t="s">
        <v>216</v>
      </c>
      <c r="F116" s="22" t="s">
        <v>151</v>
      </c>
      <c r="G116" s="22">
        <v>3</v>
      </c>
      <c r="H116" s="9">
        <f>VLOOKUP(E116,[1]Invoice!$E$4:$H$139,4,FALSE)</f>
        <v>26.61</v>
      </c>
      <c r="I116" s="9">
        <f>G116*2</f>
        <v>6</v>
      </c>
      <c r="J116" s="9">
        <v>35</v>
      </c>
      <c r="K116" s="9">
        <f t="shared" si="3"/>
        <v>120.83</v>
      </c>
    </row>
    <row r="117" spans="1:11">
      <c r="A117" s="8">
        <v>114</v>
      </c>
      <c r="B117" s="22" t="s">
        <v>114</v>
      </c>
      <c r="C117" s="22" t="s">
        <v>341</v>
      </c>
      <c r="D117" s="23" t="s">
        <v>200</v>
      </c>
      <c r="E117" s="7" t="s">
        <v>206</v>
      </c>
      <c r="F117" s="22" t="s">
        <v>115</v>
      </c>
      <c r="G117" s="22">
        <v>1</v>
      </c>
      <c r="H117" s="9">
        <f>VLOOKUP(E117,[1]Invoice!$E$4:$H$139,4,FALSE)</f>
        <v>33.26</v>
      </c>
      <c r="I117" s="9">
        <f>G117*2</f>
        <v>2</v>
      </c>
      <c r="J117" s="9">
        <v>35</v>
      </c>
      <c r="K117" s="9">
        <f t="shared" si="3"/>
        <v>70.259999999999991</v>
      </c>
    </row>
    <row r="118" spans="1:11">
      <c r="A118" s="8">
        <v>115</v>
      </c>
      <c r="B118" s="22" t="s">
        <v>114</v>
      </c>
      <c r="C118" s="22" t="s">
        <v>342</v>
      </c>
      <c r="D118" s="23" t="s">
        <v>200</v>
      </c>
      <c r="E118" s="7" t="s">
        <v>216</v>
      </c>
      <c r="F118" s="22" t="s">
        <v>152</v>
      </c>
      <c r="G118" s="22">
        <v>7</v>
      </c>
      <c r="H118" s="9">
        <f>VLOOKUP(E118,[1]Invoice!$E$4:$H$139,4,FALSE)</f>
        <v>26.61</v>
      </c>
      <c r="I118" s="9">
        <f>G118*2</f>
        <v>14</v>
      </c>
      <c r="J118" s="9">
        <v>35</v>
      </c>
      <c r="K118" s="9">
        <f t="shared" si="3"/>
        <v>235.26999999999998</v>
      </c>
    </row>
    <row r="119" spans="1:11">
      <c r="A119" s="8">
        <v>116</v>
      </c>
      <c r="B119" s="22" t="s">
        <v>114</v>
      </c>
      <c r="C119" s="22" t="s">
        <v>343</v>
      </c>
      <c r="D119" s="23" t="s">
        <v>200</v>
      </c>
      <c r="E119" s="7" t="s">
        <v>216</v>
      </c>
      <c r="F119" s="22" t="s">
        <v>153</v>
      </c>
      <c r="G119" s="22">
        <v>7</v>
      </c>
      <c r="H119" s="9">
        <f>VLOOKUP(E119,[1]Invoice!$E$4:$H$139,4,FALSE)</f>
        <v>26.61</v>
      </c>
      <c r="I119" s="9">
        <f>G119*2</f>
        <v>14</v>
      </c>
      <c r="J119" s="9">
        <v>35</v>
      </c>
      <c r="K119" s="9">
        <f t="shared" si="3"/>
        <v>235.26999999999998</v>
      </c>
    </row>
    <row r="120" spans="1:11">
      <c r="A120" s="8">
        <v>117</v>
      </c>
      <c r="B120" s="22" t="s">
        <v>11</v>
      </c>
      <c r="C120" s="22" t="s">
        <v>339</v>
      </c>
      <c r="D120" s="23" t="s">
        <v>200</v>
      </c>
      <c r="E120" s="7" t="s">
        <v>226</v>
      </c>
      <c r="F120" s="22" t="s">
        <v>154</v>
      </c>
      <c r="G120" s="22">
        <v>6</v>
      </c>
      <c r="H120" s="9">
        <f>VLOOKUP(E120,[1]Invoice!$E$4:$H$139,4,FALSE)</f>
        <v>54.56</v>
      </c>
      <c r="I120" s="9">
        <f>G120*2</f>
        <v>12</v>
      </c>
      <c r="J120" s="9">
        <v>35</v>
      </c>
      <c r="K120" s="9">
        <f t="shared" si="3"/>
        <v>374.36</v>
      </c>
    </row>
    <row r="121" spans="1:11">
      <c r="A121" s="8">
        <v>118</v>
      </c>
      <c r="B121" s="22" t="s">
        <v>133</v>
      </c>
      <c r="C121" s="22" t="s">
        <v>346</v>
      </c>
      <c r="D121" s="23" t="s">
        <v>200</v>
      </c>
      <c r="E121" s="7" t="s">
        <v>209</v>
      </c>
      <c r="F121" s="22" t="s">
        <v>155</v>
      </c>
      <c r="G121" s="22">
        <v>27</v>
      </c>
      <c r="H121" s="9">
        <f>VLOOKUP(E121,[1]Invoice!$E$4:$H$139,4,FALSE)</f>
        <v>34.6</v>
      </c>
      <c r="I121" s="9">
        <f>G121*2</f>
        <v>54</v>
      </c>
      <c r="J121" s="9">
        <v>35</v>
      </c>
      <c r="K121" s="9">
        <f t="shared" si="3"/>
        <v>1023.2</v>
      </c>
    </row>
    <row r="122" spans="1:11">
      <c r="A122" s="8">
        <v>119</v>
      </c>
      <c r="B122" s="22" t="s">
        <v>133</v>
      </c>
      <c r="C122" s="22" t="s">
        <v>349</v>
      </c>
      <c r="D122" s="23" t="s">
        <v>200</v>
      </c>
      <c r="E122" s="7" t="s">
        <v>209</v>
      </c>
      <c r="F122" s="22" t="s">
        <v>159</v>
      </c>
      <c r="G122" s="22">
        <v>5</v>
      </c>
      <c r="H122" s="9">
        <f>VLOOKUP(E122,[1]Invoice!$E$4:$H$139,4,FALSE)</f>
        <v>34.6</v>
      </c>
      <c r="I122" s="9">
        <f>G122*2</f>
        <v>10</v>
      </c>
      <c r="J122" s="9">
        <v>35</v>
      </c>
      <c r="K122" s="9">
        <f t="shared" si="3"/>
        <v>218</v>
      </c>
    </row>
    <row r="123" spans="1:11">
      <c r="A123" s="8">
        <v>120</v>
      </c>
      <c r="B123" s="22" t="s">
        <v>133</v>
      </c>
      <c r="C123" s="22" t="s">
        <v>350</v>
      </c>
      <c r="D123" s="23" t="s">
        <v>200</v>
      </c>
      <c r="E123" s="7" t="s">
        <v>209</v>
      </c>
      <c r="F123" s="22" t="s">
        <v>167</v>
      </c>
      <c r="G123" s="22">
        <v>2</v>
      </c>
      <c r="H123" s="9">
        <f>VLOOKUP(E123,[1]Invoice!$E$4:$H$139,4,FALSE)</f>
        <v>34.6</v>
      </c>
      <c r="I123" s="9">
        <f>G123*2</f>
        <v>4</v>
      </c>
      <c r="J123" s="9">
        <v>35</v>
      </c>
      <c r="K123" s="9">
        <f t="shared" si="3"/>
        <v>108.2</v>
      </c>
    </row>
    <row r="124" spans="1:11">
      <c r="A124" s="8">
        <v>121</v>
      </c>
      <c r="B124" s="22" t="s">
        <v>133</v>
      </c>
      <c r="C124" s="22" t="s">
        <v>347</v>
      </c>
      <c r="D124" s="23" t="s">
        <v>200</v>
      </c>
      <c r="E124" s="7" t="s">
        <v>209</v>
      </c>
      <c r="F124" s="22" t="s">
        <v>156</v>
      </c>
      <c r="G124" s="22">
        <v>3</v>
      </c>
      <c r="H124" s="9">
        <f>VLOOKUP(E124,[1]Invoice!$E$4:$H$139,4,FALSE)</f>
        <v>34.6</v>
      </c>
      <c r="I124" s="9">
        <f>G124*2</f>
        <v>6</v>
      </c>
      <c r="J124" s="9">
        <v>35</v>
      </c>
      <c r="K124" s="9">
        <f t="shared" si="3"/>
        <v>144.80000000000001</v>
      </c>
    </row>
    <row r="125" spans="1:11">
      <c r="A125" s="8">
        <v>122</v>
      </c>
      <c r="B125" s="22" t="s">
        <v>133</v>
      </c>
      <c r="C125" s="22" t="s">
        <v>348</v>
      </c>
      <c r="D125" s="23" t="s">
        <v>200</v>
      </c>
      <c r="E125" s="7" t="s">
        <v>209</v>
      </c>
      <c r="F125" s="22" t="s">
        <v>158</v>
      </c>
      <c r="G125" s="22">
        <v>6</v>
      </c>
      <c r="H125" s="9">
        <f>VLOOKUP(E125,[1]Invoice!$E$4:$H$139,4,FALSE)</f>
        <v>34.6</v>
      </c>
      <c r="I125" s="9">
        <f>G125*2</f>
        <v>12</v>
      </c>
      <c r="J125" s="9">
        <v>35</v>
      </c>
      <c r="K125" s="9">
        <f t="shared" si="3"/>
        <v>254.60000000000002</v>
      </c>
    </row>
    <row r="126" spans="1:11">
      <c r="A126" s="8">
        <v>123</v>
      </c>
      <c r="B126" s="22" t="s">
        <v>114</v>
      </c>
      <c r="C126" s="22" t="s">
        <v>344</v>
      </c>
      <c r="D126" s="23" t="s">
        <v>200</v>
      </c>
      <c r="E126" s="7" t="s">
        <v>209</v>
      </c>
      <c r="F126" s="22" t="s">
        <v>160</v>
      </c>
      <c r="G126" s="22">
        <v>5</v>
      </c>
      <c r="H126" s="9">
        <f>VLOOKUP(E126,[1]Invoice!$E$4:$H$139,4,FALSE)</f>
        <v>34.6</v>
      </c>
      <c r="I126" s="9">
        <f>G126*2</f>
        <v>10</v>
      </c>
      <c r="J126" s="9">
        <v>35</v>
      </c>
      <c r="K126" s="9">
        <f t="shared" si="3"/>
        <v>218</v>
      </c>
    </row>
    <row r="127" spans="1:11">
      <c r="A127" s="8">
        <v>124</v>
      </c>
      <c r="B127" s="22" t="s">
        <v>1</v>
      </c>
      <c r="C127" s="22" t="s">
        <v>360</v>
      </c>
      <c r="D127" s="23" t="s">
        <v>200</v>
      </c>
      <c r="E127" s="7" t="s">
        <v>216</v>
      </c>
      <c r="F127" s="22" t="s">
        <v>162</v>
      </c>
      <c r="G127" s="22">
        <v>16</v>
      </c>
      <c r="H127" s="9">
        <f>VLOOKUP(E127,[1]Invoice!$E$4:$H$139,4,FALSE)</f>
        <v>26.61</v>
      </c>
      <c r="I127" s="9">
        <f>G127*2</f>
        <v>32</v>
      </c>
      <c r="J127" s="9">
        <v>35</v>
      </c>
      <c r="K127" s="9">
        <f t="shared" si="3"/>
        <v>492.76</v>
      </c>
    </row>
    <row r="128" spans="1:11">
      <c r="A128" s="8">
        <v>125</v>
      </c>
      <c r="B128" s="22" t="s">
        <v>1</v>
      </c>
      <c r="C128" s="22" t="s">
        <v>361</v>
      </c>
      <c r="D128" s="23" t="s">
        <v>200</v>
      </c>
      <c r="E128" s="7" t="s">
        <v>216</v>
      </c>
      <c r="F128" s="22" t="s">
        <v>163</v>
      </c>
      <c r="G128" s="22">
        <v>30</v>
      </c>
      <c r="H128" s="9">
        <f>VLOOKUP(E128,[1]Invoice!$E$4:$H$139,4,FALSE)</f>
        <v>26.61</v>
      </c>
      <c r="I128" s="9">
        <f>G128*2</f>
        <v>60</v>
      </c>
      <c r="J128" s="9">
        <v>35</v>
      </c>
      <c r="K128" s="9">
        <f t="shared" si="3"/>
        <v>893.3</v>
      </c>
    </row>
    <row r="129" spans="1:11">
      <c r="A129" s="8">
        <v>126</v>
      </c>
      <c r="B129" s="22" t="s">
        <v>1</v>
      </c>
      <c r="C129" s="22" t="s">
        <v>362</v>
      </c>
      <c r="D129" s="23" t="s">
        <v>200</v>
      </c>
      <c r="E129" s="7" t="s">
        <v>216</v>
      </c>
      <c r="F129" s="22" t="s">
        <v>164</v>
      </c>
      <c r="G129" s="22">
        <v>15</v>
      </c>
      <c r="H129" s="9">
        <f>VLOOKUP(E129,[1]Invoice!$E$4:$H$139,4,FALSE)</f>
        <v>26.61</v>
      </c>
      <c r="I129" s="9">
        <f>G129*2</f>
        <v>30</v>
      </c>
      <c r="J129" s="9">
        <v>35</v>
      </c>
      <c r="K129" s="9">
        <f t="shared" si="3"/>
        <v>464.15</v>
      </c>
    </row>
    <row r="130" spans="1:11">
      <c r="A130" s="8">
        <v>127</v>
      </c>
      <c r="B130" s="22" t="s">
        <v>1</v>
      </c>
      <c r="C130" s="22" t="s">
        <v>363</v>
      </c>
      <c r="D130" s="23" t="s">
        <v>200</v>
      </c>
      <c r="E130" s="7" t="s">
        <v>216</v>
      </c>
      <c r="F130" s="22" t="s">
        <v>165</v>
      </c>
      <c r="G130" s="22">
        <v>11</v>
      </c>
      <c r="H130" s="9">
        <f>VLOOKUP(E130,[1]Invoice!$E$4:$H$139,4,FALSE)</f>
        <v>26.61</v>
      </c>
      <c r="I130" s="9">
        <f>G130*2</f>
        <v>22</v>
      </c>
      <c r="J130" s="9">
        <v>35</v>
      </c>
      <c r="K130" s="9">
        <f t="shared" si="3"/>
        <v>349.71</v>
      </c>
    </row>
    <row r="131" spans="1:11">
      <c r="A131" s="8">
        <v>128</v>
      </c>
      <c r="B131" s="22" t="s">
        <v>1</v>
      </c>
      <c r="C131" s="22" t="s">
        <v>364</v>
      </c>
      <c r="D131" s="23" t="s">
        <v>200</v>
      </c>
      <c r="E131" s="7" t="s">
        <v>216</v>
      </c>
      <c r="F131" s="22" t="s">
        <v>166</v>
      </c>
      <c r="G131" s="22">
        <v>3</v>
      </c>
      <c r="H131" s="9">
        <f>VLOOKUP(E131,[1]Invoice!$E$4:$H$139,4,FALSE)</f>
        <v>26.61</v>
      </c>
      <c r="I131" s="9">
        <f>G131*2</f>
        <v>6</v>
      </c>
      <c r="J131" s="9">
        <v>35</v>
      </c>
      <c r="K131" s="9">
        <f t="shared" si="3"/>
        <v>120.83</v>
      </c>
    </row>
    <row r="132" spans="1:11">
      <c r="A132" s="8">
        <v>129</v>
      </c>
      <c r="B132" s="22" t="s">
        <v>1</v>
      </c>
      <c r="C132" s="22" t="s">
        <v>359</v>
      </c>
      <c r="D132" s="23" t="s">
        <v>200</v>
      </c>
      <c r="E132" s="7" t="s">
        <v>216</v>
      </c>
      <c r="F132" s="22" t="s">
        <v>161</v>
      </c>
      <c r="G132" s="22">
        <v>5</v>
      </c>
      <c r="H132" s="9">
        <f>VLOOKUP(E132,[1]Invoice!$E$4:$H$139,4,FALSE)</f>
        <v>26.61</v>
      </c>
      <c r="I132" s="9">
        <f>G132*2</f>
        <v>10</v>
      </c>
      <c r="J132" s="9">
        <v>35</v>
      </c>
      <c r="K132" s="9">
        <f t="shared" si="3"/>
        <v>178.05</v>
      </c>
    </row>
    <row r="133" spans="1:11">
      <c r="A133" s="8">
        <v>130</v>
      </c>
      <c r="B133" s="22" t="s">
        <v>1</v>
      </c>
      <c r="C133" s="22" t="s">
        <v>358</v>
      </c>
      <c r="D133" s="23" t="s">
        <v>200</v>
      </c>
      <c r="E133" s="7" t="s">
        <v>216</v>
      </c>
      <c r="F133" s="22" t="s">
        <v>148</v>
      </c>
      <c r="G133" s="22">
        <v>31</v>
      </c>
      <c r="H133" s="9">
        <f>VLOOKUP(E133,[1]Invoice!$E$4:$H$139,4,FALSE)</f>
        <v>26.61</v>
      </c>
      <c r="I133" s="9">
        <f>G133*2</f>
        <v>62</v>
      </c>
      <c r="J133" s="9">
        <v>35</v>
      </c>
      <c r="K133" s="9">
        <f t="shared" si="3"/>
        <v>921.91</v>
      </c>
    </row>
    <row r="134" spans="1:11">
      <c r="A134" s="8">
        <v>131</v>
      </c>
      <c r="B134" s="22" t="s">
        <v>146</v>
      </c>
      <c r="C134" s="22" t="s">
        <v>352</v>
      </c>
      <c r="D134" s="23" t="s">
        <v>200</v>
      </c>
      <c r="E134" s="7" t="s">
        <v>216</v>
      </c>
      <c r="F134" s="22" t="s">
        <v>157</v>
      </c>
      <c r="G134" s="22">
        <v>6</v>
      </c>
      <c r="H134" s="9">
        <f>VLOOKUP(E134,[1]Invoice!$E$4:$H$139,4,FALSE)</f>
        <v>26.61</v>
      </c>
      <c r="I134" s="9">
        <f>G134*2</f>
        <v>12</v>
      </c>
      <c r="J134" s="9">
        <v>35</v>
      </c>
      <c r="K134" s="9">
        <f t="shared" si="3"/>
        <v>206.66</v>
      </c>
    </row>
    <row r="135" spans="1:11">
      <c r="A135" s="8">
        <v>132</v>
      </c>
      <c r="B135" s="22" t="s">
        <v>146</v>
      </c>
      <c r="C135" s="22" t="s">
        <v>351</v>
      </c>
      <c r="D135" s="23" t="s">
        <v>200</v>
      </c>
      <c r="E135" s="7" t="s">
        <v>216</v>
      </c>
      <c r="F135" s="22" t="s">
        <v>147</v>
      </c>
      <c r="G135" s="22">
        <v>6</v>
      </c>
      <c r="H135" s="9">
        <f>VLOOKUP(E135,[1]Invoice!$E$4:$H$139,4,FALSE)</f>
        <v>26.61</v>
      </c>
      <c r="I135" s="9">
        <f>G135*2</f>
        <v>12</v>
      </c>
      <c r="J135" s="9">
        <v>35</v>
      </c>
      <c r="K135" s="9">
        <f t="shared" si="3"/>
        <v>206.66</v>
      </c>
    </row>
    <row r="136" spans="1:11">
      <c r="A136" s="8">
        <v>133</v>
      </c>
      <c r="B136" s="22" t="s">
        <v>133</v>
      </c>
      <c r="C136" s="22" t="s">
        <v>345</v>
      </c>
      <c r="D136" s="23" t="s">
        <v>200</v>
      </c>
      <c r="E136" s="7" t="s">
        <v>226</v>
      </c>
      <c r="F136" s="22" t="s">
        <v>134</v>
      </c>
      <c r="G136" s="22">
        <v>4</v>
      </c>
      <c r="H136" s="9">
        <f>VLOOKUP(E136,[1]Invoice!$E$4:$H$139,4,FALSE)</f>
        <v>54.56</v>
      </c>
      <c r="I136" s="9">
        <f>G136*2</f>
        <v>8</v>
      </c>
      <c r="J136" s="9">
        <v>35</v>
      </c>
      <c r="K136" s="9">
        <f t="shared" si="3"/>
        <v>261.24</v>
      </c>
    </row>
    <row r="137" spans="1:11">
      <c r="A137" s="8">
        <v>134</v>
      </c>
      <c r="B137" s="22" t="s">
        <v>1</v>
      </c>
      <c r="C137" s="22" t="s">
        <v>355</v>
      </c>
      <c r="D137" s="23" t="s">
        <v>200</v>
      </c>
      <c r="E137" s="7" t="s">
        <v>206</v>
      </c>
      <c r="F137" s="22" t="s">
        <v>125</v>
      </c>
      <c r="G137" s="22">
        <v>2</v>
      </c>
      <c r="H137" s="9">
        <f>VLOOKUP(E137,[1]Invoice!$E$4:$H$139,4,FALSE)</f>
        <v>33.26</v>
      </c>
      <c r="I137" s="9">
        <f>G137*2</f>
        <v>4</v>
      </c>
      <c r="J137" s="9">
        <v>35</v>
      </c>
      <c r="K137" s="9">
        <f t="shared" si="3"/>
        <v>105.52</v>
      </c>
    </row>
    <row r="138" spans="1:11">
      <c r="A138" s="8">
        <v>135</v>
      </c>
      <c r="B138" s="22" t="s">
        <v>1</v>
      </c>
      <c r="C138" s="22" t="s">
        <v>356</v>
      </c>
      <c r="D138" s="23" t="s">
        <v>200</v>
      </c>
      <c r="E138" s="7" t="s">
        <v>206</v>
      </c>
      <c r="F138" s="22" t="s">
        <v>126</v>
      </c>
      <c r="G138" s="22">
        <v>21</v>
      </c>
      <c r="H138" s="9">
        <f>VLOOKUP(E138,[1]Invoice!$E$4:$H$139,4,FALSE)</f>
        <v>33.26</v>
      </c>
      <c r="I138" s="9">
        <f>G138*2</f>
        <v>42</v>
      </c>
      <c r="J138" s="9">
        <v>35</v>
      </c>
      <c r="K138" s="9">
        <f t="shared" si="3"/>
        <v>775.45999999999992</v>
      </c>
    </row>
    <row r="139" spans="1:11">
      <c r="A139" s="8">
        <v>136</v>
      </c>
      <c r="B139" s="22" t="s">
        <v>1</v>
      </c>
      <c r="C139" s="22" t="s">
        <v>357</v>
      </c>
      <c r="D139" s="23" t="s">
        <v>200</v>
      </c>
      <c r="E139" s="7" t="s">
        <v>206</v>
      </c>
      <c r="F139" s="22" t="s">
        <v>127</v>
      </c>
      <c r="G139" s="22">
        <v>1</v>
      </c>
      <c r="H139" s="9">
        <f>VLOOKUP(E139,[1]Invoice!$E$4:$H$139,4,FALSE)</f>
        <v>33.26</v>
      </c>
      <c r="I139" s="9">
        <f>G139*2</f>
        <v>2</v>
      </c>
      <c r="J139" s="9">
        <v>35</v>
      </c>
      <c r="K139" s="9">
        <f t="shared" si="3"/>
        <v>70.259999999999991</v>
      </c>
    </row>
    <row r="140" spans="1:11">
      <c r="A140" s="8">
        <v>137</v>
      </c>
      <c r="B140" s="22" t="s">
        <v>1</v>
      </c>
      <c r="C140" s="22" t="s">
        <v>354</v>
      </c>
      <c r="D140" s="23" t="s">
        <v>200</v>
      </c>
      <c r="E140" s="7" t="s">
        <v>206</v>
      </c>
      <c r="F140" s="22" t="s">
        <v>45</v>
      </c>
      <c r="G140" s="22">
        <v>2</v>
      </c>
      <c r="H140" s="9">
        <f>VLOOKUP(E140,[1]Invoice!$E$4:$H$139,4,FALSE)</f>
        <v>33.26</v>
      </c>
      <c r="I140" s="9">
        <f>G140*2</f>
        <v>4</v>
      </c>
      <c r="J140" s="9">
        <v>35</v>
      </c>
      <c r="K140" s="9">
        <f t="shared" si="3"/>
        <v>105.52</v>
      </c>
    </row>
    <row r="141" spans="1:11">
      <c r="A141" s="8">
        <v>138</v>
      </c>
      <c r="B141" s="22" t="s">
        <v>1</v>
      </c>
      <c r="C141" s="22" t="s">
        <v>365</v>
      </c>
      <c r="D141" s="23" t="s">
        <v>200</v>
      </c>
      <c r="E141" s="7" t="s">
        <v>206</v>
      </c>
      <c r="F141" s="22" t="s">
        <v>171</v>
      </c>
      <c r="G141" s="22">
        <v>10</v>
      </c>
      <c r="H141" s="9">
        <f>VLOOKUP(E141,[1]Invoice!$E$4:$H$139,4,FALSE)</f>
        <v>33.26</v>
      </c>
      <c r="I141" s="9">
        <f>G141*2</f>
        <v>20</v>
      </c>
      <c r="J141" s="9">
        <v>35</v>
      </c>
      <c r="K141" s="9">
        <f t="shared" si="3"/>
        <v>387.59999999999997</v>
      </c>
    </row>
    <row r="142" spans="1:11">
      <c r="A142" s="8">
        <v>139</v>
      </c>
      <c r="B142" s="22" t="s">
        <v>1</v>
      </c>
      <c r="C142" s="22" t="s">
        <v>353</v>
      </c>
      <c r="D142" s="23" t="s">
        <v>200</v>
      </c>
      <c r="E142" s="7" t="s">
        <v>206</v>
      </c>
      <c r="F142" s="22" t="s">
        <v>2</v>
      </c>
      <c r="G142" s="22">
        <v>1</v>
      </c>
      <c r="H142" s="9">
        <f>VLOOKUP(E142,[1]Invoice!$E$4:$H$139,4,FALSE)</f>
        <v>33.26</v>
      </c>
      <c r="I142" s="9">
        <f>G142*2</f>
        <v>2</v>
      </c>
      <c r="J142" s="9">
        <v>35</v>
      </c>
      <c r="K142" s="9">
        <f t="shared" si="3"/>
        <v>70.259999999999991</v>
      </c>
    </row>
    <row r="143" spans="1:11">
      <c r="A143" s="8">
        <v>140</v>
      </c>
      <c r="B143" s="22" t="s">
        <v>43</v>
      </c>
      <c r="C143" s="22" t="s">
        <v>367</v>
      </c>
      <c r="D143" s="23" t="s">
        <v>200</v>
      </c>
      <c r="E143" s="7" t="s">
        <v>226</v>
      </c>
      <c r="F143" s="22" t="s">
        <v>128</v>
      </c>
      <c r="G143" s="22">
        <v>4</v>
      </c>
      <c r="H143" s="9">
        <f>VLOOKUP(E143,[1]Invoice!$E$4:$H$139,4,FALSE)</f>
        <v>54.56</v>
      </c>
      <c r="I143" s="9">
        <f>G143*2</f>
        <v>8</v>
      </c>
      <c r="J143" s="9">
        <v>35</v>
      </c>
      <c r="K143" s="9">
        <f t="shared" si="3"/>
        <v>261.24</v>
      </c>
    </row>
    <row r="144" spans="1:11">
      <c r="A144" s="8">
        <v>141</v>
      </c>
      <c r="B144" s="22" t="s">
        <v>43</v>
      </c>
      <c r="C144" s="22" t="s">
        <v>368</v>
      </c>
      <c r="D144" s="23" t="s">
        <v>200</v>
      </c>
      <c r="E144" s="7" t="s">
        <v>226</v>
      </c>
      <c r="F144" s="22" t="s">
        <v>129</v>
      </c>
      <c r="G144" s="22">
        <v>3</v>
      </c>
      <c r="H144" s="9">
        <f>VLOOKUP(E144,[1]Invoice!$E$4:$H$139,4,FALSE)</f>
        <v>54.56</v>
      </c>
      <c r="I144" s="9">
        <f>G144*2</f>
        <v>6</v>
      </c>
      <c r="J144" s="9">
        <v>35</v>
      </c>
      <c r="K144" s="9">
        <f t="shared" si="3"/>
        <v>204.68</v>
      </c>
    </row>
    <row r="145" spans="1:11">
      <c r="A145" s="8">
        <v>142</v>
      </c>
      <c r="B145" s="22" t="s">
        <v>3</v>
      </c>
      <c r="C145" s="22" t="s">
        <v>374</v>
      </c>
      <c r="D145" s="23" t="s">
        <v>200</v>
      </c>
      <c r="E145" s="7" t="s">
        <v>226</v>
      </c>
      <c r="F145" s="22" t="s">
        <v>131</v>
      </c>
      <c r="G145" s="22">
        <v>2</v>
      </c>
      <c r="H145" s="9">
        <f>VLOOKUP(E145,[1]Invoice!$E$4:$H$139,4,FALSE)</f>
        <v>54.56</v>
      </c>
      <c r="I145" s="9">
        <f>G145*2</f>
        <v>4</v>
      </c>
      <c r="J145" s="9">
        <v>35</v>
      </c>
      <c r="K145" s="9">
        <f t="shared" si="3"/>
        <v>148.12</v>
      </c>
    </row>
    <row r="146" spans="1:11">
      <c r="A146" s="8">
        <v>143</v>
      </c>
      <c r="B146" s="22" t="s">
        <v>3</v>
      </c>
      <c r="C146" s="22" t="s">
        <v>376</v>
      </c>
      <c r="D146" s="23" t="s">
        <v>200</v>
      </c>
      <c r="E146" s="7" t="s">
        <v>216</v>
      </c>
      <c r="F146" s="22" t="s">
        <v>135</v>
      </c>
      <c r="G146" s="22">
        <v>7</v>
      </c>
      <c r="H146" s="9">
        <f>VLOOKUP(E146,[1]Invoice!$E$4:$H$139,4,FALSE)</f>
        <v>26.61</v>
      </c>
      <c r="I146" s="9">
        <f>G146*2</f>
        <v>14</v>
      </c>
      <c r="J146" s="9">
        <v>35</v>
      </c>
      <c r="K146" s="9">
        <f t="shared" ref="K146:K192" si="4">G146*H146+I146+J146</f>
        <v>235.26999999999998</v>
      </c>
    </row>
    <row r="147" spans="1:11">
      <c r="A147" s="8">
        <v>144</v>
      </c>
      <c r="B147" s="22" t="s">
        <v>3</v>
      </c>
      <c r="C147" s="22" t="s">
        <v>375</v>
      </c>
      <c r="D147" s="23" t="s">
        <v>200</v>
      </c>
      <c r="E147" s="7" t="s">
        <v>216</v>
      </c>
      <c r="F147" s="22" t="s">
        <v>132</v>
      </c>
      <c r="G147" s="22">
        <v>3</v>
      </c>
      <c r="H147" s="9">
        <f>VLOOKUP(E147,[1]Invoice!$E$4:$H$139,4,FALSE)</f>
        <v>26.61</v>
      </c>
      <c r="I147" s="9">
        <f>G147*2</f>
        <v>6</v>
      </c>
      <c r="J147" s="9">
        <v>35</v>
      </c>
      <c r="K147" s="9">
        <f t="shared" si="4"/>
        <v>120.83</v>
      </c>
    </row>
    <row r="148" spans="1:11">
      <c r="A148" s="8">
        <v>145</v>
      </c>
      <c r="B148" s="22" t="s">
        <v>3</v>
      </c>
      <c r="C148" s="22" t="s">
        <v>379</v>
      </c>
      <c r="D148" s="23" t="s">
        <v>200</v>
      </c>
      <c r="E148" s="7" t="s">
        <v>216</v>
      </c>
      <c r="F148" s="22" t="s">
        <v>144</v>
      </c>
      <c r="G148" s="22">
        <v>23</v>
      </c>
      <c r="H148" s="9">
        <f>VLOOKUP(E148,[1]Invoice!$E$4:$H$139,4,FALSE)</f>
        <v>26.61</v>
      </c>
      <c r="I148" s="9">
        <f>G148*2</f>
        <v>46</v>
      </c>
      <c r="J148" s="9">
        <v>35</v>
      </c>
      <c r="K148" s="9">
        <f t="shared" si="4"/>
        <v>693.03</v>
      </c>
    </row>
    <row r="149" spans="1:11">
      <c r="A149" s="8">
        <v>146</v>
      </c>
      <c r="B149" s="22" t="s">
        <v>3</v>
      </c>
      <c r="C149" s="22" t="s">
        <v>369</v>
      </c>
      <c r="D149" s="23" t="s">
        <v>200</v>
      </c>
      <c r="E149" s="7" t="s">
        <v>216</v>
      </c>
      <c r="F149" s="22" t="s">
        <v>4</v>
      </c>
      <c r="G149" s="22">
        <v>2</v>
      </c>
      <c r="H149" s="9">
        <f>VLOOKUP(E149,[1]Invoice!$E$4:$H$139,4,FALSE)</f>
        <v>26.61</v>
      </c>
      <c r="I149" s="9">
        <f>G149*2</f>
        <v>4</v>
      </c>
      <c r="J149" s="9">
        <v>35</v>
      </c>
      <c r="K149" s="9">
        <f t="shared" si="4"/>
        <v>92.22</v>
      </c>
    </row>
    <row r="150" spans="1:11">
      <c r="A150" s="8">
        <v>147</v>
      </c>
      <c r="B150" s="22" t="s">
        <v>3</v>
      </c>
      <c r="C150" s="22" t="s">
        <v>370</v>
      </c>
      <c r="D150" s="23" t="s">
        <v>200</v>
      </c>
      <c r="E150" s="7" t="s">
        <v>216</v>
      </c>
      <c r="F150" s="22" t="s">
        <v>5</v>
      </c>
      <c r="G150" s="22">
        <v>5</v>
      </c>
      <c r="H150" s="9">
        <f>VLOOKUP(E150,[1]Invoice!$E$4:$H$139,4,FALSE)</f>
        <v>26.61</v>
      </c>
      <c r="I150" s="9">
        <f>G150*2</f>
        <v>10</v>
      </c>
      <c r="J150" s="9">
        <v>35</v>
      </c>
      <c r="K150" s="9">
        <f t="shared" si="4"/>
        <v>178.05</v>
      </c>
    </row>
    <row r="151" spans="1:11">
      <c r="A151" s="8">
        <v>148</v>
      </c>
      <c r="B151" s="22" t="s">
        <v>3</v>
      </c>
      <c r="C151" s="22" t="s">
        <v>371</v>
      </c>
      <c r="D151" s="23" t="s">
        <v>200</v>
      </c>
      <c r="E151" s="7" t="s">
        <v>216</v>
      </c>
      <c r="F151" s="22" t="s">
        <v>6</v>
      </c>
      <c r="G151" s="22">
        <v>2</v>
      </c>
      <c r="H151" s="9">
        <f>VLOOKUP(E151,[1]Invoice!$E$4:$H$139,4,FALSE)</f>
        <v>26.61</v>
      </c>
      <c r="I151" s="9">
        <f>G151*2</f>
        <v>4</v>
      </c>
      <c r="J151" s="9">
        <v>35</v>
      </c>
      <c r="K151" s="9">
        <f t="shared" si="4"/>
        <v>92.22</v>
      </c>
    </row>
    <row r="152" spans="1:11">
      <c r="A152" s="8">
        <v>149</v>
      </c>
      <c r="B152" s="22" t="s">
        <v>3</v>
      </c>
      <c r="C152" s="22" t="s">
        <v>372</v>
      </c>
      <c r="D152" s="23" t="s">
        <v>200</v>
      </c>
      <c r="E152" s="7" t="s">
        <v>216</v>
      </c>
      <c r="F152" s="22" t="s">
        <v>7</v>
      </c>
      <c r="G152" s="22">
        <v>2</v>
      </c>
      <c r="H152" s="9">
        <f>VLOOKUP(E152,[1]Invoice!$E$4:$H$139,4,FALSE)</f>
        <v>26.61</v>
      </c>
      <c r="I152" s="9">
        <f>G152*2</f>
        <v>4</v>
      </c>
      <c r="J152" s="9">
        <v>35</v>
      </c>
      <c r="K152" s="9">
        <f t="shared" si="4"/>
        <v>92.22</v>
      </c>
    </row>
    <row r="153" spans="1:11">
      <c r="A153" s="8">
        <v>150</v>
      </c>
      <c r="B153" s="22" t="s">
        <v>3</v>
      </c>
      <c r="C153" s="22" t="s">
        <v>373</v>
      </c>
      <c r="D153" s="23" t="s">
        <v>200</v>
      </c>
      <c r="E153" s="7" t="s">
        <v>234</v>
      </c>
      <c r="F153" s="22" t="s">
        <v>8</v>
      </c>
      <c r="G153" s="22">
        <v>2</v>
      </c>
      <c r="H153" s="9">
        <f>VLOOKUP(E153,[1]Invoice!$E$4:$H$139,4,FALSE)</f>
        <v>29.28</v>
      </c>
      <c r="I153" s="9">
        <f>G153*2</f>
        <v>4</v>
      </c>
      <c r="J153" s="9">
        <v>35</v>
      </c>
      <c r="K153" s="9">
        <f t="shared" si="4"/>
        <v>97.56</v>
      </c>
    </row>
    <row r="154" spans="1:11">
      <c r="A154" s="8">
        <v>151</v>
      </c>
      <c r="B154" s="22" t="s">
        <v>3</v>
      </c>
      <c r="C154" s="22" t="s">
        <v>377</v>
      </c>
      <c r="D154" s="23" t="s">
        <v>200</v>
      </c>
      <c r="E154" s="7" t="s">
        <v>209</v>
      </c>
      <c r="F154" s="22" t="s">
        <v>138</v>
      </c>
      <c r="G154" s="22">
        <v>2</v>
      </c>
      <c r="H154" s="9">
        <f>VLOOKUP(E154,[1]Invoice!$E$4:$H$139,4,FALSE)</f>
        <v>34.6</v>
      </c>
      <c r="I154" s="9">
        <f>G154*2</f>
        <v>4</v>
      </c>
      <c r="J154" s="9">
        <v>35</v>
      </c>
      <c r="K154" s="9">
        <f t="shared" si="4"/>
        <v>108.2</v>
      </c>
    </row>
    <row r="155" spans="1:11">
      <c r="A155" s="8">
        <v>152</v>
      </c>
      <c r="B155" s="22" t="s">
        <v>9</v>
      </c>
      <c r="C155" s="22" t="s">
        <v>387</v>
      </c>
      <c r="D155" s="23" t="s">
        <v>200</v>
      </c>
      <c r="E155" s="7" t="s">
        <v>226</v>
      </c>
      <c r="F155" s="22" t="s">
        <v>136</v>
      </c>
      <c r="G155" s="22">
        <v>10</v>
      </c>
      <c r="H155" s="9">
        <f>VLOOKUP(E155,[1]Invoice!$E$4:$H$139,4,FALSE)</f>
        <v>54.56</v>
      </c>
      <c r="I155" s="9">
        <f>G155*2</f>
        <v>20</v>
      </c>
      <c r="J155" s="9">
        <v>35</v>
      </c>
      <c r="K155" s="9">
        <f t="shared" si="4"/>
        <v>600.6</v>
      </c>
    </row>
    <row r="156" spans="1:11">
      <c r="A156" s="8">
        <v>153</v>
      </c>
      <c r="B156" s="22" t="s">
        <v>9</v>
      </c>
      <c r="C156" s="22" t="s">
        <v>389</v>
      </c>
      <c r="D156" s="23" t="s">
        <v>200</v>
      </c>
      <c r="E156" s="7" t="s">
        <v>216</v>
      </c>
      <c r="F156" s="22" t="s">
        <v>56</v>
      </c>
      <c r="G156" s="22">
        <v>10</v>
      </c>
      <c r="H156" s="9">
        <f>VLOOKUP(E156,[1]Invoice!$E$4:$H$139,4,FALSE)</f>
        <v>26.61</v>
      </c>
      <c r="I156" s="9">
        <f>G156*2</f>
        <v>20</v>
      </c>
      <c r="J156" s="9">
        <v>35</v>
      </c>
      <c r="K156" s="9">
        <f t="shared" si="4"/>
        <v>321.10000000000002</v>
      </c>
    </row>
    <row r="157" spans="1:11">
      <c r="A157" s="8">
        <v>154</v>
      </c>
      <c r="B157" s="22" t="s">
        <v>9</v>
      </c>
      <c r="C157" s="22" t="s">
        <v>380</v>
      </c>
      <c r="D157" s="23" t="s">
        <v>200</v>
      </c>
      <c r="E157" s="7" t="s">
        <v>216</v>
      </c>
      <c r="F157" s="22" t="s">
        <v>10</v>
      </c>
      <c r="G157" s="22">
        <v>10</v>
      </c>
      <c r="H157" s="9">
        <f>VLOOKUP(E157,[1]Invoice!$E$4:$H$139,4,FALSE)</f>
        <v>26.61</v>
      </c>
      <c r="I157" s="9">
        <f>G157*2</f>
        <v>20</v>
      </c>
      <c r="J157" s="9">
        <v>35</v>
      </c>
      <c r="K157" s="9">
        <f t="shared" si="4"/>
        <v>321.10000000000002</v>
      </c>
    </row>
    <row r="158" spans="1:11">
      <c r="A158" s="8">
        <v>155</v>
      </c>
      <c r="B158" s="22" t="s">
        <v>9</v>
      </c>
      <c r="C158" s="22" t="s">
        <v>381</v>
      </c>
      <c r="D158" s="23" t="s">
        <v>200</v>
      </c>
      <c r="E158" s="7" t="s">
        <v>216</v>
      </c>
      <c r="F158" s="22" t="s">
        <v>13</v>
      </c>
      <c r="G158" s="22">
        <v>9</v>
      </c>
      <c r="H158" s="9">
        <f>VLOOKUP(E158,[1]Invoice!$E$4:$H$139,4,FALSE)</f>
        <v>26.61</v>
      </c>
      <c r="I158" s="9">
        <f>G158*2</f>
        <v>18</v>
      </c>
      <c r="J158" s="9">
        <v>35</v>
      </c>
      <c r="K158" s="9">
        <f t="shared" si="4"/>
        <v>292.49</v>
      </c>
    </row>
    <row r="159" spans="1:11">
      <c r="A159" s="8">
        <v>156</v>
      </c>
      <c r="B159" s="22" t="s">
        <v>9</v>
      </c>
      <c r="C159" s="22" t="s">
        <v>385</v>
      </c>
      <c r="D159" s="23" t="s">
        <v>200</v>
      </c>
      <c r="E159" s="7" t="s">
        <v>216</v>
      </c>
      <c r="F159" s="22" t="s">
        <v>25</v>
      </c>
      <c r="G159" s="22">
        <v>17</v>
      </c>
      <c r="H159" s="9">
        <v>46.57</v>
      </c>
      <c r="I159" s="9">
        <f>G159*2</f>
        <v>34</v>
      </c>
      <c r="J159" s="9">
        <v>35</v>
      </c>
      <c r="K159" s="9">
        <f t="shared" si="4"/>
        <v>860.69</v>
      </c>
    </row>
    <row r="160" spans="1:11">
      <c r="A160" s="8">
        <v>157</v>
      </c>
      <c r="B160" s="22" t="s">
        <v>9</v>
      </c>
      <c r="C160" s="22" t="s">
        <v>382</v>
      </c>
      <c r="D160" s="23" t="s">
        <v>200</v>
      </c>
      <c r="E160" s="7" t="s">
        <v>216</v>
      </c>
      <c r="F160" s="22" t="s">
        <v>14</v>
      </c>
      <c r="G160" s="22">
        <v>11</v>
      </c>
      <c r="H160" s="9">
        <f>VLOOKUP(E160,[1]Invoice!$E$4:$H$139,4,FALSE)</f>
        <v>26.61</v>
      </c>
      <c r="I160" s="9">
        <f>G160*2</f>
        <v>22</v>
      </c>
      <c r="J160" s="9">
        <v>35</v>
      </c>
      <c r="K160" s="9">
        <f t="shared" si="4"/>
        <v>349.71</v>
      </c>
    </row>
    <row r="161" spans="1:11">
      <c r="A161" s="8">
        <v>158</v>
      </c>
      <c r="B161" s="22" t="s">
        <v>9</v>
      </c>
      <c r="C161" s="22" t="s">
        <v>383</v>
      </c>
      <c r="D161" s="23" t="s">
        <v>200</v>
      </c>
      <c r="E161" s="7" t="s">
        <v>216</v>
      </c>
      <c r="F161" s="22" t="s">
        <v>15</v>
      </c>
      <c r="G161" s="22">
        <v>7</v>
      </c>
      <c r="H161" s="9">
        <f>VLOOKUP(E161,[1]Invoice!$E$4:$H$139,4,FALSE)</f>
        <v>26.61</v>
      </c>
      <c r="I161" s="9">
        <f>G161*2</f>
        <v>14</v>
      </c>
      <c r="J161" s="9">
        <v>35</v>
      </c>
      <c r="K161" s="9">
        <f t="shared" si="4"/>
        <v>235.26999999999998</v>
      </c>
    </row>
    <row r="162" spans="1:11">
      <c r="A162" s="8">
        <v>159</v>
      </c>
      <c r="B162" s="22" t="s">
        <v>9</v>
      </c>
      <c r="C162" s="22" t="s">
        <v>386</v>
      </c>
      <c r="D162" s="23" t="s">
        <v>200</v>
      </c>
      <c r="E162" s="7" t="s">
        <v>216</v>
      </c>
      <c r="F162" s="22" t="s">
        <v>130</v>
      </c>
      <c r="G162" s="22">
        <v>26</v>
      </c>
      <c r="H162" s="9">
        <f>VLOOKUP(E162,[1]Invoice!$E$4:$H$139,4,FALSE)</f>
        <v>26.61</v>
      </c>
      <c r="I162" s="9">
        <f>G162*2</f>
        <v>52</v>
      </c>
      <c r="J162" s="9">
        <v>35</v>
      </c>
      <c r="K162" s="9">
        <f t="shared" si="4"/>
        <v>778.86</v>
      </c>
    </row>
    <row r="163" spans="1:11">
      <c r="A163" s="8">
        <v>160</v>
      </c>
      <c r="B163" s="22" t="s">
        <v>9</v>
      </c>
      <c r="C163" s="22" t="s">
        <v>388</v>
      </c>
      <c r="D163" s="23" t="s">
        <v>200</v>
      </c>
      <c r="E163" s="7" t="s">
        <v>206</v>
      </c>
      <c r="F163" s="22" t="s">
        <v>137</v>
      </c>
      <c r="G163" s="22">
        <v>33</v>
      </c>
      <c r="H163" s="9">
        <f>VLOOKUP(E163,[1]Invoice!$E$4:$H$139,4,FALSE)</f>
        <v>33.26</v>
      </c>
      <c r="I163" s="9">
        <f>G163*2</f>
        <v>66</v>
      </c>
      <c r="J163" s="9">
        <v>35</v>
      </c>
      <c r="K163" s="9">
        <f t="shared" si="4"/>
        <v>1198.58</v>
      </c>
    </row>
    <row r="164" spans="1:11">
      <c r="A164" s="8">
        <v>161</v>
      </c>
      <c r="B164" s="22" t="s">
        <v>9</v>
      </c>
      <c r="C164" s="22" t="s">
        <v>384</v>
      </c>
      <c r="D164" s="23" t="s">
        <v>200</v>
      </c>
      <c r="E164" s="7" t="s">
        <v>235</v>
      </c>
      <c r="F164" s="22" t="s">
        <v>16</v>
      </c>
      <c r="G164" s="22">
        <v>3</v>
      </c>
      <c r="H164" s="9">
        <v>46.57</v>
      </c>
      <c r="I164" s="9">
        <f>G164*2</f>
        <v>6</v>
      </c>
      <c r="J164" s="9">
        <v>35</v>
      </c>
      <c r="K164" s="9">
        <f t="shared" si="4"/>
        <v>180.71</v>
      </c>
    </row>
    <row r="165" spans="1:11">
      <c r="A165" s="8">
        <v>162</v>
      </c>
      <c r="B165" s="22" t="s">
        <v>9</v>
      </c>
      <c r="C165" s="22" t="s">
        <v>390</v>
      </c>
      <c r="D165" s="23" t="s">
        <v>200</v>
      </c>
      <c r="E165" s="7" t="s">
        <v>234</v>
      </c>
      <c r="F165" s="22" t="s">
        <v>139</v>
      </c>
      <c r="G165" s="22">
        <v>10</v>
      </c>
      <c r="H165" s="9">
        <f>VLOOKUP(E165,[1]Invoice!$E$4:$H$139,4,FALSE)</f>
        <v>29.28</v>
      </c>
      <c r="I165" s="9">
        <f>G165*2</f>
        <v>20</v>
      </c>
      <c r="J165" s="9">
        <v>35</v>
      </c>
      <c r="K165" s="9">
        <f t="shared" si="4"/>
        <v>347.8</v>
      </c>
    </row>
    <row r="166" spans="1:11">
      <c r="A166" s="8">
        <v>163</v>
      </c>
      <c r="B166" s="22" t="s">
        <v>3</v>
      </c>
      <c r="C166" s="22" t="s">
        <v>378</v>
      </c>
      <c r="D166" s="23" t="s">
        <v>200</v>
      </c>
      <c r="E166" s="7" t="s">
        <v>209</v>
      </c>
      <c r="F166" s="22" t="s">
        <v>140</v>
      </c>
      <c r="G166" s="22">
        <v>9</v>
      </c>
      <c r="H166" s="9">
        <f>VLOOKUP(E166,[1]Invoice!$E$4:$H$139,4,FALSE)</f>
        <v>34.6</v>
      </c>
      <c r="I166" s="9">
        <f>G166*2</f>
        <v>18</v>
      </c>
      <c r="J166" s="9">
        <v>35</v>
      </c>
      <c r="K166" s="9">
        <f t="shared" si="4"/>
        <v>364.40000000000003</v>
      </c>
    </row>
    <row r="167" spans="1:11">
      <c r="A167" s="8">
        <v>164</v>
      </c>
      <c r="B167" s="22" t="s">
        <v>17</v>
      </c>
      <c r="C167" s="22" t="s">
        <v>399</v>
      </c>
      <c r="D167" s="23" t="s">
        <v>200</v>
      </c>
      <c r="E167" s="7" t="s">
        <v>216</v>
      </c>
      <c r="F167" s="22" t="s">
        <v>141</v>
      </c>
      <c r="G167" s="22">
        <v>1</v>
      </c>
      <c r="H167" s="9">
        <f>VLOOKUP(E167,[1]Invoice!$E$4:$H$139,4,FALSE)</f>
        <v>26.61</v>
      </c>
      <c r="I167" s="9">
        <f>G167*2</f>
        <v>2</v>
      </c>
      <c r="J167" s="9">
        <v>35</v>
      </c>
      <c r="K167" s="9">
        <f t="shared" si="4"/>
        <v>63.61</v>
      </c>
    </row>
    <row r="168" spans="1:11">
      <c r="A168" s="8">
        <v>165</v>
      </c>
      <c r="B168" s="22" t="s">
        <v>142</v>
      </c>
      <c r="C168" s="22" t="s">
        <v>391</v>
      </c>
      <c r="D168" s="23" t="s">
        <v>200</v>
      </c>
      <c r="E168" s="7" t="s">
        <v>216</v>
      </c>
      <c r="F168" s="22" t="s">
        <v>143</v>
      </c>
      <c r="G168" s="22">
        <v>1</v>
      </c>
      <c r="H168" s="9">
        <f>VLOOKUP(E168,[1]Invoice!$E$4:$H$139,4,FALSE)</f>
        <v>26.61</v>
      </c>
      <c r="I168" s="9">
        <f>G168*2</f>
        <v>2</v>
      </c>
      <c r="J168" s="9">
        <v>35</v>
      </c>
      <c r="K168" s="9">
        <f t="shared" si="4"/>
        <v>63.61</v>
      </c>
    </row>
    <row r="169" spans="1:11">
      <c r="A169" s="8">
        <v>166</v>
      </c>
      <c r="B169" s="22" t="s">
        <v>17</v>
      </c>
      <c r="C169" s="22" t="s">
        <v>400</v>
      </c>
      <c r="D169" s="23" t="s">
        <v>200</v>
      </c>
      <c r="E169" s="7" t="s">
        <v>226</v>
      </c>
      <c r="F169" s="22" t="s">
        <v>145</v>
      </c>
      <c r="G169" s="22">
        <v>1</v>
      </c>
      <c r="H169" s="9">
        <f>VLOOKUP(E169,[1]Invoice!$E$4:$H$139,4,FALSE)</f>
        <v>54.56</v>
      </c>
      <c r="I169" s="9">
        <f>G169*2</f>
        <v>2</v>
      </c>
      <c r="J169" s="9">
        <v>35</v>
      </c>
      <c r="K169" s="9">
        <f t="shared" si="4"/>
        <v>91.56</v>
      </c>
    </row>
    <row r="170" spans="1:11">
      <c r="A170" s="8">
        <v>167</v>
      </c>
      <c r="B170" s="22" t="s">
        <v>17</v>
      </c>
      <c r="C170" s="22" t="s">
        <v>401</v>
      </c>
      <c r="D170" s="23" t="s">
        <v>200</v>
      </c>
      <c r="E170" s="7" t="s">
        <v>226</v>
      </c>
      <c r="F170" s="22" t="s">
        <v>169</v>
      </c>
      <c r="G170" s="22">
        <v>7</v>
      </c>
      <c r="H170" s="9">
        <f>VLOOKUP(E170,[1]Invoice!$E$4:$H$139,4,FALSE)</f>
        <v>54.56</v>
      </c>
      <c r="I170" s="9">
        <f>G170*2</f>
        <v>14</v>
      </c>
      <c r="J170" s="9">
        <v>35</v>
      </c>
      <c r="K170" s="9">
        <f t="shared" si="4"/>
        <v>430.92</v>
      </c>
    </row>
    <row r="171" spans="1:11">
      <c r="A171" s="8">
        <v>168</v>
      </c>
      <c r="B171" s="22" t="s">
        <v>17</v>
      </c>
      <c r="C171" s="22" t="s">
        <v>395</v>
      </c>
      <c r="D171" s="23" t="s">
        <v>200</v>
      </c>
      <c r="E171" s="7" t="s">
        <v>226</v>
      </c>
      <c r="F171" s="22" t="s">
        <v>26</v>
      </c>
      <c r="G171" s="22">
        <v>3</v>
      </c>
      <c r="H171" s="9">
        <f>VLOOKUP(E171,[1]Invoice!$E$4:$H$139,4,FALSE)</f>
        <v>54.56</v>
      </c>
      <c r="I171" s="9">
        <f>G171*2</f>
        <v>6</v>
      </c>
      <c r="J171" s="9">
        <v>35</v>
      </c>
      <c r="K171" s="9">
        <f t="shared" si="4"/>
        <v>204.68</v>
      </c>
    </row>
    <row r="172" spans="1:11">
      <c r="A172" s="8">
        <v>169</v>
      </c>
      <c r="B172" s="22" t="s">
        <v>17</v>
      </c>
      <c r="C172" s="22" t="s">
        <v>392</v>
      </c>
      <c r="D172" s="23" t="s">
        <v>200</v>
      </c>
      <c r="E172" s="7" t="s">
        <v>226</v>
      </c>
      <c r="F172" s="22" t="s">
        <v>18</v>
      </c>
      <c r="G172" s="22">
        <v>4</v>
      </c>
      <c r="H172" s="9">
        <f>VLOOKUP(E172,[1]Invoice!$E$4:$H$139,4,FALSE)</f>
        <v>54.56</v>
      </c>
      <c r="I172" s="9">
        <f>G172*2</f>
        <v>8</v>
      </c>
      <c r="J172" s="9">
        <v>35</v>
      </c>
      <c r="K172" s="9">
        <f t="shared" si="4"/>
        <v>261.24</v>
      </c>
    </row>
    <row r="173" spans="1:11">
      <c r="A173" s="8">
        <v>170</v>
      </c>
      <c r="B173" s="22" t="s">
        <v>21</v>
      </c>
      <c r="C173" s="22" t="s">
        <v>415</v>
      </c>
      <c r="D173" s="23" t="s">
        <v>200</v>
      </c>
      <c r="E173" s="7" t="s">
        <v>201</v>
      </c>
      <c r="F173" s="22" t="s">
        <v>170</v>
      </c>
      <c r="G173" s="22">
        <v>15</v>
      </c>
      <c r="H173" s="9">
        <f>VLOOKUP(E173,[1]Invoice!$E$4:$H$139,4,FALSE)</f>
        <v>87.82</v>
      </c>
      <c r="I173" s="9">
        <f>G173*2</f>
        <v>30</v>
      </c>
      <c r="J173" s="9">
        <v>35</v>
      </c>
      <c r="K173" s="9">
        <f t="shared" si="4"/>
        <v>1382.3</v>
      </c>
    </row>
    <row r="174" spans="1:11">
      <c r="A174" s="8">
        <v>171</v>
      </c>
      <c r="B174" s="22" t="s">
        <v>17</v>
      </c>
      <c r="C174" s="22" t="s">
        <v>397</v>
      </c>
      <c r="D174" s="23" t="s">
        <v>200</v>
      </c>
      <c r="E174" s="7" t="s">
        <v>216</v>
      </c>
      <c r="F174" s="22" t="s">
        <v>31</v>
      </c>
      <c r="G174" s="22">
        <v>4</v>
      </c>
      <c r="H174" s="9">
        <f>VLOOKUP(E174,[1]Invoice!$E$4:$H$139,4,FALSE)</f>
        <v>26.61</v>
      </c>
      <c r="I174" s="9">
        <f>G174*2</f>
        <v>8</v>
      </c>
      <c r="J174" s="9">
        <v>35</v>
      </c>
      <c r="K174" s="9">
        <f t="shared" si="4"/>
        <v>149.44</v>
      </c>
    </row>
    <row r="175" spans="1:11">
      <c r="A175" s="8">
        <v>172</v>
      </c>
      <c r="B175" s="22" t="s">
        <v>17</v>
      </c>
      <c r="C175" s="22" t="s">
        <v>398</v>
      </c>
      <c r="D175" s="23" t="s">
        <v>200</v>
      </c>
      <c r="E175" s="7" t="s">
        <v>216</v>
      </c>
      <c r="F175" s="22" t="s">
        <v>32</v>
      </c>
      <c r="G175" s="22">
        <v>7</v>
      </c>
      <c r="H175" s="9">
        <f>VLOOKUP(E175,[1]Invoice!$E$4:$H$139,4,FALSE)</f>
        <v>26.61</v>
      </c>
      <c r="I175" s="9">
        <f>G175*2</f>
        <v>14</v>
      </c>
      <c r="J175" s="9">
        <v>35</v>
      </c>
      <c r="K175" s="9">
        <f t="shared" si="4"/>
        <v>235.26999999999998</v>
      </c>
    </row>
    <row r="176" spans="1:11">
      <c r="A176" s="8">
        <v>173</v>
      </c>
      <c r="B176" s="22" t="s">
        <v>17</v>
      </c>
      <c r="C176" s="22" t="s">
        <v>393</v>
      </c>
      <c r="D176" s="23" t="s">
        <v>200</v>
      </c>
      <c r="E176" s="7" t="s">
        <v>216</v>
      </c>
      <c r="F176" s="22" t="s">
        <v>19</v>
      </c>
      <c r="G176" s="22">
        <v>10</v>
      </c>
      <c r="H176" s="9">
        <f>VLOOKUP(E176,[1]Invoice!$E$4:$H$139,4,FALSE)</f>
        <v>26.61</v>
      </c>
      <c r="I176" s="9">
        <f>G176*2</f>
        <v>20</v>
      </c>
      <c r="J176" s="9">
        <v>35</v>
      </c>
      <c r="K176" s="9">
        <f t="shared" si="4"/>
        <v>321.10000000000002</v>
      </c>
    </row>
    <row r="177" spans="1:11">
      <c r="A177" s="8">
        <v>174</v>
      </c>
      <c r="B177" s="22" t="s">
        <v>17</v>
      </c>
      <c r="C177" s="22" t="s">
        <v>394</v>
      </c>
      <c r="D177" s="23" t="s">
        <v>200</v>
      </c>
      <c r="E177" s="7" t="s">
        <v>216</v>
      </c>
      <c r="F177" s="22" t="s">
        <v>20</v>
      </c>
      <c r="G177" s="22">
        <v>6</v>
      </c>
      <c r="H177" s="9">
        <f>VLOOKUP(E177,[1]Invoice!$E$4:$H$139,4,FALSE)</f>
        <v>26.61</v>
      </c>
      <c r="I177" s="9">
        <f>G177*2</f>
        <v>12</v>
      </c>
      <c r="J177" s="9">
        <v>35</v>
      </c>
      <c r="K177" s="9">
        <f t="shared" si="4"/>
        <v>206.66</v>
      </c>
    </row>
    <row r="178" spans="1:11">
      <c r="A178" s="8">
        <v>175</v>
      </c>
      <c r="B178" s="22" t="s">
        <v>17</v>
      </c>
      <c r="C178" s="22" t="s">
        <v>396</v>
      </c>
      <c r="D178" s="23" t="s">
        <v>200</v>
      </c>
      <c r="E178" s="7" t="s">
        <v>216</v>
      </c>
      <c r="F178" s="22" t="s">
        <v>30</v>
      </c>
      <c r="G178" s="22">
        <v>9</v>
      </c>
      <c r="H178" s="9">
        <f>VLOOKUP(E178,[1]Invoice!$E$4:$H$139,4,FALSE)</f>
        <v>26.61</v>
      </c>
      <c r="I178" s="9">
        <f>G178*2</f>
        <v>18</v>
      </c>
      <c r="J178" s="9">
        <v>35</v>
      </c>
      <c r="K178" s="9">
        <f t="shared" si="4"/>
        <v>292.49</v>
      </c>
    </row>
    <row r="179" spans="1:11">
      <c r="A179" s="8">
        <v>176</v>
      </c>
      <c r="B179" s="22" t="s">
        <v>21</v>
      </c>
      <c r="C179" s="22" t="s">
        <v>413</v>
      </c>
      <c r="D179" s="23" t="s">
        <v>200</v>
      </c>
      <c r="E179" s="7" t="s">
        <v>209</v>
      </c>
      <c r="F179" s="22" t="s">
        <v>83</v>
      </c>
      <c r="G179" s="22">
        <v>4</v>
      </c>
      <c r="H179" s="9">
        <f>VLOOKUP(E179,[1]Invoice!$E$4:$H$139,4,FALSE)</f>
        <v>34.6</v>
      </c>
      <c r="I179" s="9">
        <f>G179*2</f>
        <v>8</v>
      </c>
      <c r="J179" s="9">
        <v>35</v>
      </c>
      <c r="K179" s="9">
        <f t="shared" si="4"/>
        <v>181.4</v>
      </c>
    </row>
    <row r="180" spans="1:11">
      <c r="A180" s="8">
        <v>177</v>
      </c>
      <c r="B180" s="22" t="s">
        <v>21</v>
      </c>
      <c r="C180" s="22" t="s">
        <v>414</v>
      </c>
      <c r="D180" s="23" t="s">
        <v>200</v>
      </c>
      <c r="E180" s="7" t="s">
        <v>209</v>
      </c>
      <c r="F180" s="22" t="s">
        <v>84</v>
      </c>
      <c r="G180" s="22">
        <v>2</v>
      </c>
      <c r="H180" s="9">
        <f>VLOOKUP(E180,[1]Invoice!$E$4:$H$139,4,FALSE)</f>
        <v>34.6</v>
      </c>
      <c r="I180" s="9">
        <f>G180*2</f>
        <v>4</v>
      </c>
      <c r="J180" s="9">
        <v>35</v>
      </c>
      <c r="K180" s="9">
        <f t="shared" si="4"/>
        <v>108.2</v>
      </c>
    </row>
    <row r="181" spans="1:11">
      <c r="A181" s="8">
        <v>178</v>
      </c>
      <c r="B181" s="22" t="s">
        <v>21</v>
      </c>
      <c r="C181" s="22" t="s">
        <v>402</v>
      </c>
      <c r="D181" s="23" t="s">
        <v>200</v>
      </c>
      <c r="E181" s="7" t="s">
        <v>209</v>
      </c>
      <c r="F181" s="22" t="s">
        <v>22</v>
      </c>
      <c r="G181" s="22">
        <v>10</v>
      </c>
      <c r="H181" s="9">
        <f>VLOOKUP(E181,[1]Invoice!$E$4:$H$139,4,FALSE)</f>
        <v>34.6</v>
      </c>
      <c r="I181" s="9">
        <f>G181*2</f>
        <v>20</v>
      </c>
      <c r="J181" s="9">
        <v>35</v>
      </c>
      <c r="K181" s="9">
        <f t="shared" si="4"/>
        <v>401</v>
      </c>
    </row>
    <row r="182" spans="1:11">
      <c r="A182" s="8">
        <v>179</v>
      </c>
      <c r="B182" s="22" t="s">
        <v>21</v>
      </c>
      <c r="C182" s="22" t="s">
        <v>403</v>
      </c>
      <c r="D182" s="23" t="s">
        <v>200</v>
      </c>
      <c r="E182" s="7" t="s">
        <v>226</v>
      </c>
      <c r="F182" s="22" t="s">
        <v>33</v>
      </c>
      <c r="G182" s="22">
        <v>4</v>
      </c>
      <c r="H182" s="9">
        <f>VLOOKUP(E182,[1]Invoice!$E$4:$H$139,4,FALSE)</f>
        <v>54.56</v>
      </c>
      <c r="I182" s="9">
        <f>G182*2</f>
        <v>8</v>
      </c>
      <c r="J182" s="9">
        <v>35</v>
      </c>
      <c r="K182" s="9">
        <f t="shared" si="4"/>
        <v>261.24</v>
      </c>
    </row>
    <row r="183" spans="1:11">
      <c r="A183" s="8">
        <v>180</v>
      </c>
      <c r="B183" s="22" t="s">
        <v>21</v>
      </c>
      <c r="C183" s="22" t="s">
        <v>404</v>
      </c>
      <c r="D183" s="23" t="s">
        <v>200</v>
      </c>
      <c r="E183" s="7" t="s">
        <v>226</v>
      </c>
      <c r="F183" s="22" t="s">
        <v>34</v>
      </c>
      <c r="G183" s="22">
        <v>2</v>
      </c>
      <c r="H183" s="9">
        <f>VLOOKUP(E183,[1]Invoice!$E$4:$H$139,4,FALSE)</f>
        <v>54.56</v>
      </c>
      <c r="I183" s="9">
        <f>G183*2</f>
        <v>4</v>
      </c>
      <c r="J183" s="9">
        <v>35</v>
      </c>
      <c r="K183" s="9">
        <f t="shared" si="4"/>
        <v>148.12</v>
      </c>
    </row>
    <row r="184" spans="1:11">
      <c r="A184" s="8">
        <v>181</v>
      </c>
      <c r="B184" s="22" t="s">
        <v>21</v>
      </c>
      <c r="C184" s="22" t="s">
        <v>405</v>
      </c>
      <c r="D184" s="23" t="s">
        <v>200</v>
      </c>
      <c r="E184" s="7" t="s">
        <v>226</v>
      </c>
      <c r="F184" s="22" t="s">
        <v>35</v>
      </c>
      <c r="G184" s="22">
        <v>10</v>
      </c>
      <c r="H184" s="9">
        <f>VLOOKUP(E184,[1]Invoice!$E$4:$H$139,4,FALSE)</f>
        <v>54.56</v>
      </c>
      <c r="I184" s="9">
        <f>G184*2</f>
        <v>20</v>
      </c>
      <c r="J184" s="9">
        <v>35</v>
      </c>
      <c r="K184" s="9">
        <f t="shared" si="4"/>
        <v>600.6</v>
      </c>
    </row>
    <row r="185" spans="1:11">
      <c r="A185" s="8">
        <v>182</v>
      </c>
      <c r="B185" s="22" t="s">
        <v>21</v>
      </c>
      <c r="C185" s="22" t="s">
        <v>406</v>
      </c>
      <c r="D185" s="23" t="s">
        <v>200</v>
      </c>
      <c r="E185" s="7" t="s">
        <v>226</v>
      </c>
      <c r="F185" s="22" t="s">
        <v>36</v>
      </c>
      <c r="G185" s="22">
        <v>2</v>
      </c>
      <c r="H185" s="9">
        <f>VLOOKUP(E185,[1]Invoice!$E$4:$H$139,4,FALSE)</f>
        <v>54.56</v>
      </c>
      <c r="I185" s="9">
        <f>G185*2</f>
        <v>4</v>
      </c>
      <c r="J185" s="9">
        <v>35</v>
      </c>
      <c r="K185" s="9">
        <f t="shared" si="4"/>
        <v>148.12</v>
      </c>
    </row>
    <row r="186" spans="1:11">
      <c r="A186" s="8">
        <v>183</v>
      </c>
      <c r="B186" s="22" t="s">
        <v>21</v>
      </c>
      <c r="C186" s="22" t="s">
        <v>408</v>
      </c>
      <c r="D186" s="23" t="s">
        <v>200</v>
      </c>
      <c r="E186" s="7" t="s">
        <v>206</v>
      </c>
      <c r="F186" s="22" t="s">
        <v>39</v>
      </c>
      <c r="G186" s="22">
        <v>2</v>
      </c>
      <c r="H186" s="9">
        <f>VLOOKUP(E186,[1]Invoice!$E$4:$H$139,4,FALSE)</f>
        <v>33.26</v>
      </c>
      <c r="I186" s="9">
        <f>G186*2</f>
        <v>4</v>
      </c>
      <c r="J186" s="9">
        <v>35</v>
      </c>
      <c r="K186" s="9">
        <f t="shared" si="4"/>
        <v>105.52</v>
      </c>
    </row>
    <row r="187" spans="1:11">
      <c r="A187" s="8">
        <v>184</v>
      </c>
      <c r="B187" s="22" t="s">
        <v>21</v>
      </c>
      <c r="C187" s="22" t="s">
        <v>412</v>
      </c>
      <c r="D187" s="23" t="s">
        <v>200</v>
      </c>
      <c r="E187" s="7" t="s">
        <v>206</v>
      </c>
      <c r="F187" s="22" t="s">
        <v>50</v>
      </c>
      <c r="G187" s="22">
        <v>11</v>
      </c>
      <c r="H187" s="9">
        <f>VLOOKUP(E187,[1]Invoice!$E$4:$H$139,4,FALSE)</f>
        <v>33.26</v>
      </c>
      <c r="I187" s="9">
        <f>G187*2</f>
        <v>22</v>
      </c>
      <c r="J187" s="9">
        <v>35</v>
      </c>
      <c r="K187" s="9">
        <f t="shared" si="4"/>
        <v>422.85999999999996</v>
      </c>
    </row>
    <row r="188" spans="1:11">
      <c r="A188" s="8">
        <v>185</v>
      </c>
      <c r="B188" s="22" t="s">
        <v>21</v>
      </c>
      <c r="C188" s="22" t="s">
        <v>409</v>
      </c>
      <c r="D188" s="23" t="s">
        <v>200</v>
      </c>
      <c r="E188" s="7" t="s">
        <v>206</v>
      </c>
      <c r="F188" s="22" t="s">
        <v>40</v>
      </c>
      <c r="G188" s="22">
        <v>8</v>
      </c>
      <c r="H188" s="9">
        <f>VLOOKUP(E188,[1]Invoice!$E$4:$H$139,4,FALSE)</f>
        <v>33.26</v>
      </c>
      <c r="I188" s="9">
        <f>G188*2</f>
        <v>16</v>
      </c>
      <c r="J188" s="9">
        <v>35</v>
      </c>
      <c r="K188" s="9">
        <f t="shared" si="4"/>
        <v>317.08</v>
      </c>
    </row>
    <row r="189" spans="1:11">
      <c r="A189" s="8">
        <v>186</v>
      </c>
      <c r="B189" s="22" t="s">
        <v>21</v>
      </c>
      <c r="C189" s="22" t="s">
        <v>410</v>
      </c>
      <c r="D189" s="23" t="s">
        <v>200</v>
      </c>
      <c r="E189" s="7" t="s">
        <v>206</v>
      </c>
      <c r="F189" s="22" t="s">
        <v>41</v>
      </c>
      <c r="G189" s="22">
        <v>1</v>
      </c>
      <c r="H189" s="9">
        <f>VLOOKUP(E189,[1]Invoice!$E$4:$H$139,4,FALSE)</f>
        <v>33.26</v>
      </c>
      <c r="I189" s="9">
        <f>G189*2</f>
        <v>2</v>
      </c>
      <c r="J189" s="9">
        <v>35</v>
      </c>
      <c r="K189" s="9">
        <f t="shared" si="4"/>
        <v>70.259999999999991</v>
      </c>
    </row>
    <row r="190" spans="1:11">
      <c r="A190" s="8">
        <v>187</v>
      </c>
      <c r="B190" s="22" t="s">
        <v>21</v>
      </c>
      <c r="C190" s="22" t="s">
        <v>411</v>
      </c>
      <c r="D190" s="23" t="s">
        <v>200</v>
      </c>
      <c r="E190" s="7" t="s">
        <v>206</v>
      </c>
      <c r="F190" s="22" t="s">
        <v>42</v>
      </c>
      <c r="G190" s="22">
        <v>26</v>
      </c>
      <c r="H190" s="9">
        <f>VLOOKUP(E190,[1]Invoice!$E$4:$H$139,4,FALSE)</f>
        <v>33.26</v>
      </c>
      <c r="I190" s="9">
        <f>G190*2</f>
        <v>52</v>
      </c>
      <c r="J190" s="9">
        <v>35</v>
      </c>
      <c r="K190" s="9">
        <f t="shared" si="4"/>
        <v>951.76</v>
      </c>
    </row>
    <row r="191" spans="1:11">
      <c r="A191" s="8">
        <v>188</v>
      </c>
      <c r="B191" s="22" t="s">
        <v>21</v>
      </c>
      <c r="C191" s="22" t="s">
        <v>407</v>
      </c>
      <c r="D191" s="23" t="s">
        <v>200</v>
      </c>
      <c r="E191" s="7" t="s">
        <v>206</v>
      </c>
      <c r="F191" s="22" t="s">
        <v>37</v>
      </c>
      <c r="G191" s="22">
        <v>6</v>
      </c>
      <c r="H191" s="9">
        <f>VLOOKUP(E191,[1]Invoice!$E$4:$H$139,4,FALSE)</f>
        <v>33.26</v>
      </c>
      <c r="I191" s="9">
        <f>G191*2</f>
        <v>12</v>
      </c>
      <c r="J191" s="9">
        <v>35</v>
      </c>
      <c r="K191" s="9">
        <f t="shared" si="4"/>
        <v>246.56</v>
      </c>
    </row>
    <row r="192" spans="1:11">
      <c r="A192" s="8">
        <v>189</v>
      </c>
      <c r="B192" s="22" t="s">
        <v>43</v>
      </c>
      <c r="C192" s="22" t="s">
        <v>366</v>
      </c>
      <c r="D192" s="23" t="s">
        <v>200</v>
      </c>
      <c r="E192" s="7" t="s">
        <v>209</v>
      </c>
      <c r="F192" s="22" t="s">
        <v>44</v>
      </c>
      <c r="G192" s="22">
        <v>4</v>
      </c>
      <c r="H192" s="9">
        <f>VLOOKUP(E192,[1]Invoice!$E$4:$H$139,4,FALSE)</f>
        <v>34.6</v>
      </c>
      <c r="I192" s="9">
        <f>G192*2</f>
        <v>8</v>
      </c>
      <c r="J192" s="9">
        <v>35</v>
      </c>
      <c r="K192" s="9">
        <f t="shared" si="4"/>
        <v>181.4</v>
      </c>
    </row>
    <row r="193" spans="1:11" s="6" customFormat="1">
      <c r="A193" s="12" t="s">
        <v>424</v>
      </c>
      <c r="B193" s="13"/>
      <c r="C193" s="13"/>
      <c r="D193" s="13"/>
      <c r="E193" s="13"/>
      <c r="F193" s="13"/>
      <c r="G193" s="13"/>
      <c r="H193" s="14"/>
      <c r="I193" s="14"/>
      <c r="J193" s="15"/>
      <c r="K193" s="5">
        <f>ROUND(SUM(K17:K192),0)</f>
        <v>58878</v>
      </c>
    </row>
    <row r="194" spans="1:11" s="6" customFormat="1" ht="30" customHeight="1">
      <c r="A194" s="16" t="s">
        <v>196</v>
      </c>
      <c r="B194" s="16"/>
      <c r="C194" s="16"/>
      <c r="D194" s="16"/>
      <c r="E194" s="16"/>
      <c r="F194" s="16"/>
      <c r="G194" s="16"/>
      <c r="H194" s="17"/>
      <c r="I194" s="17"/>
      <c r="J194" s="17"/>
      <c r="K194" s="17"/>
    </row>
    <row r="195" spans="1:11" s="6" customFormat="1" ht="30" customHeight="1">
      <c r="A195" s="16" t="s">
        <v>197</v>
      </c>
      <c r="B195" s="16"/>
      <c r="C195" s="16"/>
      <c r="D195" s="16"/>
      <c r="E195" s="16"/>
      <c r="F195" s="16"/>
      <c r="G195" s="16"/>
      <c r="H195" s="17"/>
      <c r="I195" s="17"/>
      <c r="J195" s="17"/>
      <c r="K195" s="17"/>
    </row>
  </sheetData>
  <sortState ref="B4:K192">
    <sortCondition ref="B3"/>
  </sortState>
  <mergeCells count="7">
    <mergeCell ref="A193:J193"/>
    <mergeCell ref="A194:K194"/>
    <mergeCell ref="A195:K195"/>
    <mergeCell ref="A1:G1"/>
    <mergeCell ref="A2:G2"/>
    <mergeCell ref="H1:K1"/>
    <mergeCell ref="H2:K2"/>
  </mergeCells>
  <conditionalFormatting sqref="C17:C27">
    <cfRule type="duplicateValues" dxfId="3" priority="11"/>
    <cfRule type="duplicateValues" dxfId="2" priority="12"/>
  </conditionalFormatting>
  <conditionalFormatting sqref="C4:C16">
    <cfRule type="duplicateValues" dxfId="1" priority="1"/>
    <cfRule type="duplicateValues" dxfId="0" priority="2"/>
  </conditionalFormatting>
  <pageMargins left="0.65" right="0.49" top="0.65" bottom="0.49" header="0.31496062992125984" footer="0.1968503937007874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2024-05-14T04:49:42Z</cp:lastPrinted>
  <dcterms:created xsi:type="dcterms:W3CDTF">2024-05-11T06:58:04Z</dcterms:created>
  <dcterms:modified xsi:type="dcterms:W3CDTF">2024-05-14T04:49:44Z</dcterms:modified>
</cp:coreProperties>
</file>