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G134" i="1"/>
  <c r="K131"/>
  <c r="K130"/>
  <c r="K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3"/>
  <c r="K43" s="1"/>
  <c r="H44"/>
  <c r="K44" s="1"/>
  <c r="H45"/>
  <c r="K45" s="1"/>
  <c r="H46"/>
  <c r="K46" s="1"/>
  <c r="H47"/>
  <c r="K47" s="1"/>
  <c r="H48"/>
  <c r="K48" s="1"/>
  <c r="H49"/>
  <c r="K49" s="1"/>
  <c r="H50"/>
  <c r="K50" s="1"/>
  <c r="H51"/>
  <c r="K51" s="1"/>
  <c r="H52"/>
  <c r="K52" s="1"/>
  <c r="H53"/>
  <c r="K53" s="1"/>
  <c r="H54"/>
  <c r="K54" s="1"/>
  <c r="H55"/>
  <c r="K55" s="1"/>
  <c r="H56"/>
  <c r="K56" s="1"/>
  <c r="H57"/>
  <c r="K57" s="1"/>
  <c r="H58"/>
  <c r="K58" s="1"/>
  <c r="H59"/>
  <c r="K59" s="1"/>
  <c r="H60"/>
  <c r="K60" s="1"/>
  <c r="H61"/>
  <c r="K61" s="1"/>
  <c r="H62"/>
  <c r="K62" s="1"/>
  <c r="H63"/>
  <c r="K63" s="1"/>
  <c r="H64"/>
  <c r="K64" s="1"/>
  <c r="H65"/>
  <c r="K65" s="1"/>
  <c r="H66"/>
  <c r="K66" s="1"/>
  <c r="H67"/>
  <c r="K67" s="1"/>
  <c r="H68"/>
  <c r="K68" s="1"/>
  <c r="H69"/>
  <c r="K69" s="1"/>
  <c r="H70"/>
  <c r="K70" s="1"/>
  <c r="H71"/>
  <c r="K71" s="1"/>
  <c r="H72"/>
  <c r="K72" s="1"/>
  <c r="H73"/>
  <c r="K73" s="1"/>
  <c r="H74"/>
  <c r="K74" s="1"/>
  <c r="H75"/>
  <c r="K75" s="1"/>
  <c r="H76"/>
  <c r="K76" s="1"/>
  <c r="H77"/>
  <c r="K77" s="1"/>
  <c r="H78"/>
  <c r="K78" s="1"/>
  <c r="H79"/>
  <c r="K79" s="1"/>
  <c r="H80"/>
  <c r="K80" s="1"/>
  <c r="H81"/>
  <c r="K81" s="1"/>
  <c r="H82"/>
  <c r="K82" s="1"/>
  <c r="H83"/>
  <c r="K83" s="1"/>
  <c r="H84"/>
  <c r="K84" s="1"/>
  <c r="H85"/>
  <c r="K85" s="1"/>
  <c r="H86"/>
  <c r="K86" s="1"/>
  <c r="H87"/>
  <c r="K87" s="1"/>
  <c r="H88"/>
  <c r="K88" s="1"/>
  <c r="H89"/>
  <c r="K89" s="1"/>
  <c r="H90"/>
  <c r="K90" s="1"/>
  <c r="H91"/>
  <c r="K91" s="1"/>
  <c r="H92"/>
  <c r="K92" s="1"/>
  <c r="H93"/>
  <c r="K93" s="1"/>
  <c r="H94"/>
  <c r="K94" s="1"/>
  <c r="H95"/>
  <c r="K95" s="1"/>
  <c r="H96"/>
  <c r="K96" s="1"/>
  <c r="H97"/>
  <c r="K97" s="1"/>
  <c r="H98"/>
  <c r="K98" s="1"/>
  <c r="H99"/>
  <c r="K99" s="1"/>
  <c r="H100"/>
  <c r="K100" s="1"/>
  <c r="H101"/>
  <c r="K101" s="1"/>
  <c r="H102"/>
  <c r="K102" s="1"/>
  <c r="H103"/>
  <c r="K103" s="1"/>
  <c r="H104"/>
  <c r="K104" s="1"/>
  <c r="H105"/>
  <c r="K105" s="1"/>
  <c r="H106"/>
  <c r="K106" s="1"/>
  <c r="H107"/>
  <c r="K107" s="1"/>
  <c r="H108"/>
  <c r="K108" s="1"/>
  <c r="H109"/>
  <c r="K109" s="1"/>
  <c r="H110"/>
  <c r="K110" s="1"/>
  <c r="H111"/>
  <c r="K111" s="1"/>
  <c r="H112"/>
  <c r="K112" s="1"/>
  <c r="H113"/>
  <c r="K113" s="1"/>
  <c r="H114"/>
  <c r="K114" s="1"/>
  <c r="H115"/>
  <c r="K115" s="1"/>
  <c r="H116"/>
  <c r="K116" s="1"/>
  <c r="H117"/>
  <c r="K117" s="1"/>
  <c r="H118"/>
  <c r="K118" s="1"/>
  <c r="H119"/>
  <c r="K119" s="1"/>
  <c r="H120"/>
  <c r="K120" s="1"/>
  <c r="H121"/>
  <c r="K121" s="1"/>
  <c r="H122"/>
  <c r="K122" s="1"/>
  <c r="H123"/>
  <c r="K123" s="1"/>
  <c r="H124"/>
  <c r="K124" s="1"/>
  <c r="H125"/>
  <c r="K125" s="1"/>
  <c r="H126"/>
  <c r="K126" s="1"/>
  <c r="H127"/>
  <c r="K127" s="1"/>
  <c r="H128"/>
  <c r="K128" s="1"/>
  <c r="H129"/>
  <c r="K129" s="1"/>
  <c r="H130"/>
  <c r="H4"/>
</calcChain>
</file>

<file path=xl/sharedStrings.xml><?xml version="1.0" encoding="utf-8"?>
<sst xmlns="http://schemas.openxmlformats.org/spreadsheetml/2006/main" count="652" uniqueCount="300">
  <si>
    <t>INVOICE
ATC LOGISTICS,,8984191006
GST No:21CHVPB1842D2ZQ</t>
  </si>
  <si>
    <t>02/1/2025</t>
  </si>
  <si>
    <t>1279</t>
  </si>
  <si>
    <t>28/1/2025</t>
  </si>
  <si>
    <t>8108</t>
  </si>
  <si>
    <t>8112</t>
  </si>
  <si>
    <t>8089</t>
  </si>
  <si>
    <t>3315</t>
  </si>
  <si>
    <t>3314</t>
  </si>
  <si>
    <t>3317/18</t>
  </si>
  <si>
    <t>23265</t>
  </si>
  <si>
    <t>23270</t>
  </si>
  <si>
    <t>17/1/2025</t>
  </si>
  <si>
    <t>28047</t>
  </si>
  <si>
    <t>27/1/2025</t>
  </si>
  <si>
    <t>28061</t>
  </si>
  <si>
    <t>25/1/2025</t>
  </si>
  <si>
    <t>8060</t>
  </si>
  <si>
    <t>8062</t>
  </si>
  <si>
    <t>28039</t>
  </si>
  <si>
    <t>8100</t>
  </si>
  <si>
    <t>24/1/2025</t>
  </si>
  <si>
    <t>8032/8233</t>
  </si>
  <si>
    <t>8029/8030</t>
  </si>
  <si>
    <t>8038/8239</t>
  </si>
  <si>
    <t>2992/93/94</t>
  </si>
  <si>
    <t>2986/2987/88/89/90/91</t>
  </si>
  <si>
    <t>2995/96/97</t>
  </si>
  <si>
    <t>21/1/2025</t>
  </si>
  <si>
    <t>22847,48,49</t>
  </si>
  <si>
    <t>2844,45,46</t>
  </si>
  <si>
    <t>2842</t>
  </si>
  <si>
    <t>2843</t>
  </si>
  <si>
    <t>2841</t>
  </si>
  <si>
    <t>20/1/2025</t>
  </si>
  <si>
    <t>2824</t>
  </si>
  <si>
    <t>2790,91,92,93,94,95</t>
  </si>
  <si>
    <t>2796,97,98</t>
  </si>
  <si>
    <t>2998</t>
  </si>
  <si>
    <t>22787</t>
  </si>
  <si>
    <t>29/1/2025</t>
  </si>
  <si>
    <t>8068/8249</t>
  </si>
  <si>
    <t>8054</t>
  </si>
  <si>
    <t>10/1/2025</t>
  </si>
  <si>
    <t>2200</t>
  </si>
  <si>
    <t>2201</t>
  </si>
  <si>
    <t>22203/22204</t>
  </si>
  <si>
    <t>2202</t>
  </si>
  <si>
    <t>22205</t>
  </si>
  <si>
    <t>09/1/2025</t>
  </si>
  <si>
    <t>7509,7513,7511</t>
  </si>
  <si>
    <t>2096/97</t>
  </si>
  <si>
    <t>2095</t>
  </si>
  <si>
    <t>08/1/2025</t>
  </si>
  <si>
    <t>7371</t>
  </si>
  <si>
    <t>28073</t>
  </si>
  <si>
    <t>28075</t>
  </si>
  <si>
    <t>31/1/2025</t>
  </si>
  <si>
    <t>28088</t>
  </si>
  <si>
    <t>30/1/2025</t>
  </si>
  <si>
    <t>28174</t>
  </si>
  <si>
    <t>8086</t>
  </si>
  <si>
    <t>28166</t>
  </si>
  <si>
    <t>23649</t>
  </si>
  <si>
    <t>28205</t>
  </si>
  <si>
    <t>23345</t>
  </si>
  <si>
    <t>8172/8220/8340</t>
  </si>
  <si>
    <t>8206</t>
  </si>
  <si>
    <t>3612</t>
  </si>
  <si>
    <t>3613</t>
  </si>
  <si>
    <t>8199</t>
  </si>
  <si>
    <t>8196</t>
  </si>
  <si>
    <t>28098</t>
  </si>
  <si>
    <t>28071</t>
  </si>
  <si>
    <t>8122</t>
  </si>
  <si>
    <t>8083</t>
  </si>
  <si>
    <t>23648</t>
  </si>
  <si>
    <t>1280</t>
  </si>
  <si>
    <t>2779</t>
  </si>
  <si>
    <t>6466</t>
  </si>
  <si>
    <t>27369</t>
  </si>
  <si>
    <t>21938</t>
  </si>
  <si>
    <t>21490</t>
  </si>
  <si>
    <t>21941/21942</t>
  </si>
  <si>
    <t>21944</t>
  </si>
  <si>
    <t>27370</t>
  </si>
  <si>
    <t>21939</t>
  </si>
  <si>
    <t>06/1/2025</t>
  </si>
  <si>
    <t>7267</t>
  </si>
  <si>
    <t>7272</t>
  </si>
  <si>
    <t>21625</t>
  </si>
  <si>
    <t>21624</t>
  </si>
  <si>
    <t>7268/7295</t>
  </si>
  <si>
    <t>7266/7287</t>
  </si>
  <si>
    <t>7382/7402</t>
  </si>
  <si>
    <t>04/1/2025</t>
  </si>
  <si>
    <t>21626</t>
  </si>
  <si>
    <t>1627</t>
  </si>
  <si>
    <t>1628,1629</t>
  </si>
  <si>
    <t>1630</t>
  </si>
  <si>
    <t>21631,21632</t>
  </si>
  <si>
    <t>1471</t>
  </si>
  <si>
    <t>1505</t>
  </si>
  <si>
    <t>1502</t>
  </si>
  <si>
    <t>1507</t>
  </si>
  <si>
    <t>1504</t>
  </si>
  <si>
    <t>1501</t>
  </si>
  <si>
    <t>1500</t>
  </si>
  <si>
    <t>1277</t>
  </si>
  <si>
    <t>263</t>
  </si>
  <si>
    <t>1687,</t>
  </si>
  <si>
    <t>7587</t>
  </si>
  <si>
    <t>07/1/2025</t>
  </si>
  <si>
    <t>1819/1820/21</t>
  </si>
  <si>
    <t>11/1/2025</t>
  </si>
  <si>
    <t>7507/7478</t>
  </si>
  <si>
    <t>7446/7462</t>
  </si>
  <si>
    <t>22622</t>
  </si>
  <si>
    <t>2627</t>
  </si>
  <si>
    <t>15/1/2025</t>
  </si>
  <si>
    <t>7723/7740</t>
  </si>
  <si>
    <t>7760/7776</t>
  </si>
  <si>
    <t>22425</t>
  </si>
  <si>
    <t>16/1/2025</t>
  </si>
  <si>
    <t>7766/82</t>
  </si>
  <si>
    <t>22417/418/419/421</t>
  </si>
  <si>
    <t>7726/7737</t>
  </si>
  <si>
    <t>7729/7739</t>
  </si>
  <si>
    <t>2422/2423/2424</t>
  </si>
  <si>
    <t>7765/7781</t>
  </si>
  <si>
    <t>22431/22432/22433</t>
  </si>
  <si>
    <t>7368/7388</t>
  </si>
  <si>
    <t>7770</t>
  </si>
  <si>
    <t>13/1/2025</t>
  </si>
  <si>
    <t>7576</t>
  </si>
  <si>
    <t>2277</t>
  </si>
  <si>
    <t>2283</t>
  </si>
  <si>
    <t>7445</t>
  </si>
  <si>
    <t>7441</t>
  </si>
  <si>
    <t>7574</t>
  </si>
  <si>
    <t>14/1/2025</t>
  </si>
  <si>
    <t>7584/7564</t>
  </si>
  <si>
    <t>27437</t>
  </si>
  <si>
    <t>27585</t>
  </si>
  <si>
    <t>7493</t>
  </si>
  <si>
    <t>7494/7474</t>
  </si>
  <si>
    <t>7497/7487</t>
  </si>
  <si>
    <t>7495/7475</t>
  </si>
  <si>
    <t>7715</t>
  </si>
  <si>
    <t>1278</t>
  </si>
  <si>
    <t>Thanking you for your business.
ATC LOGISTICS</t>
  </si>
  <si>
    <t>JHARSUGUDA</t>
  </si>
  <si>
    <t>BALASORE</t>
  </si>
  <si>
    <t>BARIPADA</t>
  </si>
  <si>
    <t>JEYPORE</t>
  </si>
  <si>
    <t>ROURKELA</t>
  </si>
  <si>
    <t>MALKANGIRI</t>
  </si>
  <si>
    <t>CTC</t>
  </si>
  <si>
    <t>Kindly, verify &amp; confirm within 7 days, else GST will be filed by 20th FEB, 2025. 
GST to be paid by Consignor under Reverse Charge Mechanism(RCM) as per GST.</t>
  </si>
  <si>
    <t>JAA/03572</t>
  </si>
  <si>
    <t>JAA/03575</t>
  </si>
  <si>
    <t>JAA/03574</t>
  </si>
  <si>
    <t>JAA/03573</t>
  </si>
  <si>
    <t>JAA/03576</t>
  </si>
  <si>
    <t>JAA/03639</t>
  </si>
  <si>
    <t>JAA/03637</t>
  </si>
  <si>
    <t>JAA/03636</t>
  </si>
  <si>
    <t>JAA/03635</t>
  </si>
  <si>
    <t>JAA/03634</t>
  </si>
  <si>
    <t>JAA/03614</t>
  </si>
  <si>
    <t>JAA/03613</t>
  </si>
  <si>
    <t>JAA/03612</t>
  </si>
  <si>
    <t>JAA/03611</t>
  </si>
  <si>
    <t>JAA/03610</t>
  </si>
  <si>
    <t>JAA/03609</t>
  </si>
  <si>
    <t>JAA/03608</t>
  </si>
  <si>
    <t>JAA/03638</t>
  </si>
  <si>
    <t>JAA/03671</t>
  </si>
  <si>
    <t>JAA/03670</t>
  </si>
  <si>
    <t>JAA/03656</t>
  </si>
  <si>
    <t>JAA/03655</t>
  </si>
  <si>
    <t>JAA/03651</t>
  </si>
  <si>
    <t>JAA/03650</t>
  </si>
  <si>
    <t>JAA/03696</t>
  </si>
  <si>
    <t>JAA/03707</t>
  </si>
  <si>
    <t>JAA/03693</t>
  </si>
  <si>
    <t>JAA/03692</t>
  </si>
  <si>
    <t>JAA/03690</t>
  </si>
  <si>
    <t>JAA/03689</t>
  </si>
  <si>
    <t>JAA/03688</t>
  </si>
  <si>
    <t>JAA/03694</t>
  </si>
  <si>
    <t>JAA/03691</t>
  </si>
  <si>
    <t>JAA/03695</t>
  </si>
  <si>
    <t>JAA/03712</t>
  </si>
  <si>
    <t>JAA/03698</t>
  </si>
  <si>
    <t>JAA/03718</t>
  </si>
  <si>
    <t>JAA/03717</t>
  </si>
  <si>
    <t>JAA/03716</t>
  </si>
  <si>
    <t>JAA/03715</t>
  </si>
  <si>
    <t>JAA/03714</t>
  </si>
  <si>
    <t>JAA/03709</t>
  </si>
  <si>
    <t>JAA/03708</t>
  </si>
  <si>
    <t>JAA/03726</t>
  </si>
  <si>
    <t>JAA/03794</t>
  </si>
  <si>
    <t>JAA/03744</t>
  </si>
  <si>
    <t>JAA/03730</t>
  </si>
  <si>
    <t>JAA/03732</t>
  </si>
  <si>
    <t>JAA/03729</t>
  </si>
  <si>
    <t>JAA/03731</t>
  </si>
  <si>
    <t>JAA/03751</t>
  </si>
  <si>
    <t>JAA/03752</t>
  </si>
  <si>
    <t>JAA/03750</t>
  </si>
  <si>
    <t>JAA/03749</t>
  </si>
  <si>
    <t>JAA/03748</t>
  </si>
  <si>
    <t>JAA/03747</t>
  </si>
  <si>
    <t>JAA/03745</t>
  </si>
  <si>
    <t>JAA/03746</t>
  </si>
  <si>
    <t>JAA/03777</t>
  </si>
  <si>
    <t>JAA/03776</t>
  </si>
  <si>
    <t>JAA/03768</t>
  </si>
  <si>
    <t>JAA/03757</t>
  </si>
  <si>
    <t>JAA/03756</t>
  </si>
  <si>
    <t>JAA/03767</t>
  </si>
  <si>
    <t>JAA/03766</t>
  </si>
  <si>
    <t>JAA/03765</t>
  </si>
  <si>
    <t>JAA/03764</t>
  </si>
  <si>
    <t>JAA/03763</t>
  </si>
  <si>
    <t>JAA/03762</t>
  </si>
  <si>
    <t>JAA/03759</t>
  </si>
  <si>
    <t>JAA/03904</t>
  </si>
  <si>
    <t>JAA/03795</t>
  </si>
  <si>
    <t>JAA/03796</t>
  </si>
  <si>
    <t>JAA/03789</t>
  </si>
  <si>
    <t>JAA/03788</t>
  </si>
  <si>
    <t>JAA/03820</t>
  </si>
  <si>
    <t>JAA/03819</t>
  </si>
  <si>
    <t>JAA/03818</t>
  </si>
  <si>
    <t>JAA/03814</t>
  </si>
  <si>
    <t>JAA/03813</t>
  </si>
  <si>
    <t>JAA/03838</t>
  </si>
  <si>
    <t>JAA/03837</t>
  </si>
  <si>
    <t>JAA/03836</t>
  </si>
  <si>
    <t>JAA/03835</t>
  </si>
  <si>
    <t>JAA/03834</t>
  </si>
  <si>
    <t>JAA/03885</t>
  </si>
  <si>
    <t>JAA/03895</t>
  </si>
  <si>
    <t>JAA/03894</t>
  </si>
  <si>
    <t>JAA/03891</t>
  </si>
  <si>
    <t>JAA/03882</t>
  </si>
  <si>
    <t>JAA/03881</t>
  </si>
  <si>
    <t>JAA/03880</t>
  </si>
  <si>
    <t>JAA/03877</t>
  </si>
  <si>
    <t>JAA/03875</t>
  </si>
  <si>
    <t>JAA/03883</t>
  </si>
  <si>
    <t>JAA/03929</t>
  </si>
  <si>
    <t>JAA/03899</t>
  </si>
  <si>
    <t>JAA/03918</t>
  </si>
  <si>
    <t>JAA/03917</t>
  </si>
  <si>
    <t>JAA/03916</t>
  </si>
  <si>
    <t>JAA/03915</t>
  </si>
  <si>
    <t>JAA/03914</t>
  </si>
  <si>
    <t>JAA/03913</t>
  </si>
  <si>
    <t>JAA/03909</t>
  </si>
  <si>
    <t>JAA/03908</t>
  </si>
  <si>
    <t>JAA/03920</t>
  </si>
  <si>
    <t>JAA/03928</t>
  </si>
  <si>
    <t>JAA/03935</t>
  </si>
  <si>
    <t>JAA/03931</t>
  </si>
  <si>
    <t>JAA/03930</t>
  </si>
  <si>
    <t>JAA/03921</t>
  </si>
  <si>
    <t>JAA/03998</t>
  </si>
  <si>
    <t>JAA/03997</t>
  </si>
  <si>
    <t>JAA/03989</t>
  </si>
  <si>
    <t>JAA/03934</t>
  </si>
  <si>
    <t>JAA/03995</t>
  </si>
  <si>
    <t>JAA/03983</t>
  </si>
  <si>
    <t>JAA/03969</t>
  </si>
  <si>
    <t>JAA/03996</t>
  </si>
  <si>
    <t>JAA/03994</t>
  </si>
  <si>
    <t>JAA/03992</t>
  </si>
  <si>
    <t>JAA/03990</t>
  </si>
  <si>
    <t>JAA/03960</t>
  </si>
  <si>
    <t>JAA/03959</t>
  </si>
  <si>
    <t>JAA/03955</t>
  </si>
  <si>
    <t>JAA/03950</t>
  </si>
  <si>
    <t>JAA/03993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</si>
  <si>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</si>
  <si>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</si>
  <si>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</si>
  <si>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</si>
  <si>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</si>
  <si>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</si>
  <si>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</si>
  <si>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</si>
  <si>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</si>
  <si>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</si>
  <si>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</si>
  <si>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ARISTO PHARMACEUTICALS PVT LTD
Address:MANIRAJ INDUSTRIES CAMPUS 736/111 113 ,  115 CHAULIAGANJ CHAULIAGANJ 753004 ,9437006065
GST No:21AAACA4495N1ZK
</t>
  </si>
  <si>
    <t>(RUPEES THIRTY THREE THOUSAND SIX HUNDRED EIGHTY NINE ONLY)</t>
  </si>
  <si>
    <t xml:space="preserve">Bill Date:31/01/2025
Bill NO : 4532
Total Amount:33689.00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</si>
</sst>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114300</xdr:rowOff>
    </xdr:from>
    <xdr:to>
      <xdr:col>7</xdr:col>
      <xdr:colOff>152400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114300"/>
          <a:ext cx="42100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B5" t="str">
            <v>TALCHER</v>
          </cell>
          <cell r="C5">
            <v>23</v>
          </cell>
          <cell r="D5">
            <v>25.76</v>
          </cell>
        </row>
        <row r="6">
          <cell r="B6" t="str">
            <v>BALASORE</v>
          </cell>
          <cell r="C6">
            <v>23.76</v>
          </cell>
          <cell r="D6">
            <v>26.61</v>
          </cell>
        </row>
        <row r="7">
          <cell r="B7" t="str">
            <v>BARIPADA</v>
          </cell>
          <cell r="C7">
            <v>26.14</v>
          </cell>
          <cell r="D7">
            <v>29.28</v>
          </cell>
        </row>
        <row r="8">
          <cell r="B8" t="str">
            <v>JAJPUR ROAD</v>
          </cell>
          <cell r="C8">
            <v>26.14</v>
          </cell>
          <cell r="D8">
            <v>29.28</v>
          </cell>
        </row>
        <row r="9">
          <cell r="B9" t="str">
            <v>BARGARH</v>
          </cell>
          <cell r="C9">
            <v>29.7</v>
          </cell>
          <cell r="D9">
            <v>33.26</v>
          </cell>
        </row>
        <row r="10">
          <cell r="B10" t="str">
            <v>JHARSUGUDA</v>
          </cell>
          <cell r="C10">
            <v>29.7</v>
          </cell>
          <cell r="D10">
            <v>33.26</v>
          </cell>
        </row>
        <row r="11">
          <cell r="B11" t="str">
            <v>SAMBALPUR</v>
          </cell>
          <cell r="C11">
            <v>29.7</v>
          </cell>
          <cell r="D11">
            <v>33.26</v>
          </cell>
        </row>
        <row r="12">
          <cell r="B12" t="str">
            <v>ROURKELA</v>
          </cell>
          <cell r="C12">
            <v>30.89</v>
          </cell>
          <cell r="D12">
            <v>34.6</v>
          </cell>
        </row>
        <row r="13">
          <cell r="B13" t="str">
            <v>CHHEND</v>
          </cell>
          <cell r="C13">
            <v>30.89</v>
          </cell>
          <cell r="D13">
            <v>34.6</v>
          </cell>
        </row>
        <row r="14">
          <cell r="B14" t="str">
            <v>BOLANGIR</v>
          </cell>
          <cell r="C14">
            <v>35.64</v>
          </cell>
          <cell r="D14">
            <v>39.92</v>
          </cell>
        </row>
        <row r="15">
          <cell r="B15" t="str">
            <v>ANGUL</v>
          </cell>
          <cell r="C15">
            <v>36.83</v>
          </cell>
          <cell r="D15">
            <v>41.25</v>
          </cell>
        </row>
        <row r="16">
          <cell r="B16" t="str">
            <v>BERHAMPUR</v>
          </cell>
          <cell r="C16">
            <v>39.200000000000003</v>
          </cell>
          <cell r="D16">
            <v>43.9</v>
          </cell>
        </row>
        <row r="17">
          <cell r="B17" t="str">
            <v>KESINGA</v>
          </cell>
          <cell r="C17">
            <v>40.39</v>
          </cell>
          <cell r="D17">
            <v>45.24</v>
          </cell>
        </row>
        <row r="18">
          <cell r="B18" t="str">
            <v>RAYAGADA</v>
          </cell>
          <cell r="C18">
            <v>40.39</v>
          </cell>
          <cell r="D18">
            <v>45.24</v>
          </cell>
        </row>
        <row r="19">
          <cell r="B19" t="str">
            <v>SUNDERGARH</v>
          </cell>
          <cell r="C19">
            <v>41.58</v>
          </cell>
          <cell r="D19">
            <v>46.57</v>
          </cell>
        </row>
        <row r="20">
          <cell r="B20" t="str">
            <v>DAMANJODI</v>
          </cell>
          <cell r="C20">
            <v>48.71</v>
          </cell>
          <cell r="D20">
            <v>54.56</v>
          </cell>
        </row>
        <row r="21">
          <cell r="B21" t="str">
            <v>JEYPORE</v>
          </cell>
          <cell r="C21">
            <v>48.71</v>
          </cell>
          <cell r="D21">
            <v>54.56</v>
          </cell>
        </row>
        <row r="22">
          <cell r="B22" t="str">
            <v>NABARANGPUR</v>
          </cell>
          <cell r="C22">
            <v>51.08</v>
          </cell>
          <cell r="D22">
            <v>57.21</v>
          </cell>
        </row>
        <row r="23">
          <cell r="B23" t="str">
            <v>SIMILIGUDA</v>
          </cell>
          <cell r="C23">
            <v>57.02</v>
          </cell>
          <cell r="D23">
            <v>63.86</v>
          </cell>
        </row>
        <row r="24">
          <cell r="B24" t="str">
            <v>PADAMPUR</v>
          </cell>
          <cell r="C24">
            <v>65.34</v>
          </cell>
          <cell r="D24">
            <v>73.180000000000007</v>
          </cell>
        </row>
        <row r="25">
          <cell r="B25" t="str">
            <v>MALKANGIRI</v>
          </cell>
          <cell r="C25">
            <v>78.41</v>
          </cell>
          <cell r="D25">
            <v>87.82</v>
          </cell>
        </row>
        <row r="26">
          <cell r="B26" t="str">
            <v>KHARIAR ROAD</v>
          </cell>
          <cell r="C26">
            <v>81.97</v>
          </cell>
          <cell r="D26">
            <v>91.81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4"/>
  <sheetViews>
    <sheetView tabSelected="1" workbookViewId="0">
      <selection activeCell="Q5" sqref="Q5"/>
    </sheetView>
  </sheetViews>
  <sheetFormatPr defaultRowHeight="15"/>
  <cols>
    <col min="1" max="1" width="4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2.85546875" style="1" bestFit="1" customWidth="1"/>
    <col min="6" max="6" width="14.85546875" style="1" bestFit="1" customWidth="1"/>
    <col min="7" max="7" width="5.42578125" style="1" bestFit="1" customWidth="1"/>
    <col min="8" max="8" width="5.5703125" style="2" bestFit="1" customWidth="1"/>
    <col min="9" max="9" width="7.5703125" style="2" customWidth="1"/>
    <col min="10" max="10" width="6.7109375" style="2" customWidth="1"/>
    <col min="11" max="11" width="10.42578125" style="2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</row>
    <row r="2" spans="1:11" ht="74.25" customHeight="1">
      <c r="A2" s="15" t="s">
        <v>297</v>
      </c>
      <c r="B2" s="16"/>
      <c r="C2" s="16"/>
      <c r="D2" s="16"/>
      <c r="E2" s="16"/>
      <c r="F2" s="16"/>
      <c r="G2" s="16"/>
      <c r="H2" s="17"/>
      <c r="I2" s="18" t="s">
        <v>299</v>
      </c>
      <c r="J2" s="18"/>
      <c r="K2" s="18"/>
    </row>
    <row r="3" spans="1:11" s="3" customFormat="1">
      <c r="A3" s="5" t="s">
        <v>286</v>
      </c>
      <c r="B3" s="5" t="s">
        <v>287</v>
      </c>
      <c r="C3" s="5" t="s">
        <v>288</v>
      </c>
      <c r="D3" s="5" t="s">
        <v>289</v>
      </c>
      <c r="E3" s="5" t="s">
        <v>290</v>
      </c>
      <c r="F3" s="5" t="s">
        <v>291</v>
      </c>
      <c r="G3" s="5" t="s">
        <v>292</v>
      </c>
      <c r="H3" s="7" t="s">
        <v>293</v>
      </c>
      <c r="I3" s="7" t="s">
        <v>294</v>
      </c>
      <c r="J3" s="7" t="s">
        <v>295</v>
      </c>
      <c r="K3" s="7" t="s">
        <v>296</v>
      </c>
    </row>
    <row r="4" spans="1:11">
      <c r="A4" s="4">
        <v>1</v>
      </c>
      <c r="B4" s="4" t="s">
        <v>1</v>
      </c>
      <c r="C4" s="4" t="s">
        <v>159</v>
      </c>
      <c r="D4" s="8" t="s">
        <v>157</v>
      </c>
      <c r="E4" s="4" t="s">
        <v>151</v>
      </c>
      <c r="F4" s="4" t="s">
        <v>2</v>
      </c>
      <c r="G4" s="4">
        <v>37</v>
      </c>
      <c r="H4" s="6">
        <f>VLOOKUP(E4,'[1]ARISTO PHARMACEUTICALS PVT LTD'!$B$5:$D$26,3,FALSE)</f>
        <v>33.26</v>
      </c>
      <c r="I4" s="6">
        <f>G4*2</f>
        <v>74</v>
      </c>
      <c r="J4" s="6">
        <v>35</v>
      </c>
      <c r="K4" s="6">
        <f>G4*H4+I4+J4</f>
        <v>1339.62</v>
      </c>
    </row>
    <row r="5" spans="1:11">
      <c r="A5" s="4">
        <v>2</v>
      </c>
      <c r="B5" s="4" t="s">
        <v>1</v>
      </c>
      <c r="C5" s="4" t="s">
        <v>160</v>
      </c>
      <c r="D5" s="8" t="s">
        <v>157</v>
      </c>
      <c r="E5" s="4" t="s">
        <v>151</v>
      </c>
      <c r="F5" s="4" t="s">
        <v>77</v>
      </c>
      <c r="G5" s="4">
        <v>1</v>
      </c>
      <c r="H5" s="6">
        <f>VLOOKUP(E5,'[1]ARISTO PHARMACEUTICALS PVT LTD'!$B$5:$D$26,3,FALSE)</f>
        <v>33.26</v>
      </c>
      <c r="I5" s="6">
        <f t="shared" ref="I5:I68" si="0">G5*2</f>
        <v>2</v>
      </c>
      <c r="J5" s="6">
        <v>35</v>
      </c>
      <c r="K5" s="6">
        <f t="shared" ref="K5:K68" si="1">G5*H5+I5+J5</f>
        <v>70.259999999999991</v>
      </c>
    </row>
    <row r="6" spans="1:11">
      <c r="A6" s="4">
        <v>3</v>
      </c>
      <c r="B6" s="4" t="s">
        <v>1</v>
      </c>
      <c r="C6" s="4" t="s">
        <v>161</v>
      </c>
      <c r="D6" s="8" t="s">
        <v>157</v>
      </c>
      <c r="E6" s="4" t="s">
        <v>151</v>
      </c>
      <c r="F6" s="4" t="s">
        <v>108</v>
      </c>
      <c r="G6" s="4">
        <v>3</v>
      </c>
      <c r="H6" s="6">
        <f>VLOOKUP(E6,'[1]ARISTO PHARMACEUTICALS PVT LTD'!$B$5:$D$26,3,FALSE)</f>
        <v>33.26</v>
      </c>
      <c r="I6" s="6">
        <f t="shared" si="0"/>
        <v>6</v>
      </c>
      <c r="J6" s="6">
        <v>35</v>
      </c>
      <c r="K6" s="6">
        <f t="shared" si="1"/>
        <v>140.78</v>
      </c>
    </row>
    <row r="7" spans="1:11">
      <c r="A7" s="4">
        <v>4</v>
      </c>
      <c r="B7" s="4" t="s">
        <v>1</v>
      </c>
      <c r="C7" s="4" t="s">
        <v>162</v>
      </c>
      <c r="D7" s="8" t="s">
        <v>157</v>
      </c>
      <c r="E7" s="4" t="s">
        <v>151</v>
      </c>
      <c r="F7" s="4" t="s">
        <v>109</v>
      </c>
      <c r="G7" s="4">
        <v>6</v>
      </c>
      <c r="H7" s="6">
        <f>VLOOKUP(E7,'[1]ARISTO PHARMACEUTICALS PVT LTD'!$B$5:$D$26,3,FALSE)</f>
        <v>33.26</v>
      </c>
      <c r="I7" s="6">
        <f t="shared" si="0"/>
        <v>12</v>
      </c>
      <c r="J7" s="6">
        <v>35</v>
      </c>
      <c r="K7" s="6">
        <f t="shared" si="1"/>
        <v>246.56</v>
      </c>
    </row>
    <row r="8" spans="1:11">
      <c r="A8" s="4">
        <v>5</v>
      </c>
      <c r="B8" s="4" t="s">
        <v>1</v>
      </c>
      <c r="C8" s="4" t="s">
        <v>163</v>
      </c>
      <c r="D8" s="8" t="s">
        <v>157</v>
      </c>
      <c r="E8" s="4" t="s">
        <v>151</v>
      </c>
      <c r="F8" s="4" t="s">
        <v>149</v>
      </c>
      <c r="G8" s="4">
        <v>7</v>
      </c>
      <c r="H8" s="6">
        <f>VLOOKUP(E8,'[1]ARISTO PHARMACEUTICALS PVT LTD'!$B$5:$D$26,3,FALSE)</f>
        <v>33.26</v>
      </c>
      <c r="I8" s="6">
        <f t="shared" si="0"/>
        <v>14</v>
      </c>
      <c r="J8" s="6">
        <v>35</v>
      </c>
      <c r="K8" s="6">
        <f t="shared" si="1"/>
        <v>281.82</v>
      </c>
    </row>
    <row r="9" spans="1:11">
      <c r="A9" s="4">
        <v>6</v>
      </c>
      <c r="B9" s="4" t="s">
        <v>95</v>
      </c>
      <c r="C9" s="4" t="s">
        <v>164</v>
      </c>
      <c r="D9" s="8" t="s">
        <v>157</v>
      </c>
      <c r="E9" s="4" t="s">
        <v>152</v>
      </c>
      <c r="F9" s="4" t="s">
        <v>96</v>
      </c>
      <c r="G9" s="4">
        <v>9</v>
      </c>
      <c r="H9" s="6">
        <f>VLOOKUP(E9,'[1]ARISTO PHARMACEUTICALS PVT LTD'!$B$5:$D$26,3,FALSE)</f>
        <v>26.61</v>
      </c>
      <c r="I9" s="6">
        <f t="shared" si="0"/>
        <v>18</v>
      </c>
      <c r="J9" s="6">
        <v>35</v>
      </c>
      <c r="K9" s="6">
        <f t="shared" si="1"/>
        <v>292.49</v>
      </c>
    </row>
    <row r="10" spans="1:11">
      <c r="A10" s="4">
        <v>7</v>
      </c>
      <c r="B10" s="4" t="s">
        <v>95</v>
      </c>
      <c r="C10" s="4" t="s">
        <v>165</v>
      </c>
      <c r="D10" s="8" t="s">
        <v>157</v>
      </c>
      <c r="E10" s="4" t="s">
        <v>152</v>
      </c>
      <c r="F10" s="4" t="s">
        <v>97</v>
      </c>
      <c r="G10" s="4">
        <v>4</v>
      </c>
      <c r="H10" s="6">
        <f>VLOOKUP(E10,'[1]ARISTO PHARMACEUTICALS PVT LTD'!$B$5:$D$26,3,FALSE)</f>
        <v>26.61</v>
      </c>
      <c r="I10" s="6">
        <f t="shared" si="0"/>
        <v>8</v>
      </c>
      <c r="J10" s="6">
        <v>35</v>
      </c>
      <c r="K10" s="6">
        <f t="shared" si="1"/>
        <v>149.44</v>
      </c>
    </row>
    <row r="11" spans="1:11">
      <c r="A11" s="4">
        <v>8</v>
      </c>
      <c r="B11" s="4" t="s">
        <v>95</v>
      </c>
      <c r="C11" s="4" t="s">
        <v>166</v>
      </c>
      <c r="D11" s="8" t="s">
        <v>157</v>
      </c>
      <c r="E11" s="4" t="s">
        <v>152</v>
      </c>
      <c r="F11" s="4" t="s">
        <v>98</v>
      </c>
      <c r="G11" s="4">
        <v>4</v>
      </c>
      <c r="H11" s="6">
        <f>VLOOKUP(E11,'[1]ARISTO PHARMACEUTICALS PVT LTD'!$B$5:$D$26,3,FALSE)</f>
        <v>26.61</v>
      </c>
      <c r="I11" s="6">
        <f t="shared" si="0"/>
        <v>8</v>
      </c>
      <c r="J11" s="6">
        <v>35</v>
      </c>
      <c r="K11" s="6">
        <f t="shared" si="1"/>
        <v>149.44</v>
      </c>
    </row>
    <row r="12" spans="1:11">
      <c r="A12" s="4">
        <v>9</v>
      </c>
      <c r="B12" s="4" t="s">
        <v>95</v>
      </c>
      <c r="C12" s="4" t="s">
        <v>167</v>
      </c>
      <c r="D12" s="8" t="s">
        <v>157</v>
      </c>
      <c r="E12" s="4" t="s">
        <v>152</v>
      </c>
      <c r="F12" s="4" t="s">
        <v>99</v>
      </c>
      <c r="G12" s="4">
        <v>3</v>
      </c>
      <c r="H12" s="6">
        <f>VLOOKUP(E12,'[1]ARISTO PHARMACEUTICALS PVT LTD'!$B$5:$D$26,3,FALSE)</f>
        <v>26.61</v>
      </c>
      <c r="I12" s="6">
        <f t="shared" si="0"/>
        <v>6</v>
      </c>
      <c r="J12" s="6">
        <v>35</v>
      </c>
      <c r="K12" s="6">
        <f t="shared" si="1"/>
        <v>120.83</v>
      </c>
    </row>
    <row r="13" spans="1:11">
      <c r="A13" s="4">
        <v>10</v>
      </c>
      <c r="B13" s="4" t="s">
        <v>95</v>
      </c>
      <c r="C13" s="4" t="s">
        <v>168</v>
      </c>
      <c r="D13" s="8" t="s">
        <v>157</v>
      </c>
      <c r="E13" s="4" t="s">
        <v>152</v>
      </c>
      <c r="F13" s="4" t="s">
        <v>100</v>
      </c>
      <c r="G13" s="4">
        <v>5</v>
      </c>
      <c r="H13" s="6">
        <f>VLOOKUP(E13,'[1]ARISTO PHARMACEUTICALS PVT LTD'!$B$5:$D$26,3,FALSE)</f>
        <v>26.61</v>
      </c>
      <c r="I13" s="6">
        <f t="shared" si="0"/>
        <v>10</v>
      </c>
      <c r="J13" s="6">
        <v>35</v>
      </c>
      <c r="K13" s="6">
        <f t="shared" si="1"/>
        <v>178.05</v>
      </c>
    </row>
    <row r="14" spans="1:11">
      <c r="A14" s="4">
        <v>11</v>
      </c>
      <c r="B14" s="4" t="s">
        <v>95</v>
      </c>
      <c r="C14" s="4" t="s">
        <v>169</v>
      </c>
      <c r="D14" s="8" t="s">
        <v>157</v>
      </c>
      <c r="E14" s="4" t="s">
        <v>152</v>
      </c>
      <c r="F14" s="4" t="s">
        <v>101</v>
      </c>
      <c r="G14" s="4">
        <v>2</v>
      </c>
      <c r="H14" s="6">
        <f>VLOOKUP(E14,'[1]ARISTO PHARMACEUTICALS PVT LTD'!$B$5:$D$26,3,FALSE)</f>
        <v>26.61</v>
      </c>
      <c r="I14" s="6">
        <f t="shared" si="0"/>
        <v>4</v>
      </c>
      <c r="J14" s="6">
        <v>35</v>
      </c>
      <c r="K14" s="6">
        <f t="shared" si="1"/>
        <v>92.22</v>
      </c>
    </row>
    <row r="15" spans="1:11">
      <c r="A15" s="4">
        <v>12</v>
      </c>
      <c r="B15" s="4" t="s">
        <v>95</v>
      </c>
      <c r="C15" s="4" t="s">
        <v>170</v>
      </c>
      <c r="D15" s="8" t="s">
        <v>157</v>
      </c>
      <c r="E15" s="4" t="s">
        <v>152</v>
      </c>
      <c r="F15" s="4" t="s">
        <v>102</v>
      </c>
      <c r="G15" s="4">
        <v>5</v>
      </c>
      <c r="H15" s="6">
        <f>VLOOKUP(E15,'[1]ARISTO PHARMACEUTICALS PVT LTD'!$B$5:$D$26,3,FALSE)</f>
        <v>26.61</v>
      </c>
      <c r="I15" s="6">
        <f t="shared" si="0"/>
        <v>10</v>
      </c>
      <c r="J15" s="6">
        <v>35</v>
      </c>
      <c r="K15" s="6">
        <f t="shared" si="1"/>
        <v>178.05</v>
      </c>
    </row>
    <row r="16" spans="1:11">
      <c r="A16" s="4">
        <v>13</v>
      </c>
      <c r="B16" s="4" t="s">
        <v>95</v>
      </c>
      <c r="C16" s="4" t="s">
        <v>171</v>
      </c>
      <c r="D16" s="8" t="s">
        <v>157</v>
      </c>
      <c r="E16" s="4" t="s">
        <v>152</v>
      </c>
      <c r="F16" s="4" t="s">
        <v>103</v>
      </c>
      <c r="G16" s="4">
        <v>17</v>
      </c>
      <c r="H16" s="6">
        <f>VLOOKUP(E16,'[1]ARISTO PHARMACEUTICALS PVT LTD'!$B$5:$D$26,3,FALSE)</f>
        <v>26.61</v>
      </c>
      <c r="I16" s="6">
        <f t="shared" si="0"/>
        <v>34</v>
      </c>
      <c r="J16" s="6">
        <v>35</v>
      </c>
      <c r="K16" s="6">
        <f t="shared" si="1"/>
        <v>521.37</v>
      </c>
    </row>
    <row r="17" spans="1:11">
      <c r="A17" s="4">
        <v>14</v>
      </c>
      <c r="B17" s="4" t="s">
        <v>95</v>
      </c>
      <c r="C17" s="4" t="s">
        <v>172</v>
      </c>
      <c r="D17" s="8" t="s">
        <v>157</v>
      </c>
      <c r="E17" s="4" t="s">
        <v>152</v>
      </c>
      <c r="F17" s="4" t="s">
        <v>104</v>
      </c>
      <c r="G17" s="4">
        <v>9</v>
      </c>
      <c r="H17" s="6">
        <f>VLOOKUP(E17,'[1]ARISTO PHARMACEUTICALS PVT LTD'!$B$5:$D$26,3,FALSE)</f>
        <v>26.61</v>
      </c>
      <c r="I17" s="6">
        <f t="shared" si="0"/>
        <v>18</v>
      </c>
      <c r="J17" s="6">
        <v>35</v>
      </c>
      <c r="K17" s="6">
        <f t="shared" si="1"/>
        <v>292.49</v>
      </c>
    </row>
    <row r="18" spans="1:11">
      <c r="A18" s="4">
        <v>15</v>
      </c>
      <c r="B18" s="4" t="s">
        <v>95</v>
      </c>
      <c r="C18" s="4" t="s">
        <v>173</v>
      </c>
      <c r="D18" s="8" t="s">
        <v>157</v>
      </c>
      <c r="E18" s="4" t="s">
        <v>152</v>
      </c>
      <c r="F18" s="4" t="s">
        <v>105</v>
      </c>
      <c r="G18" s="4">
        <v>2</v>
      </c>
      <c r="H18" s="6">
        <f>VLOOKUP(E18,'[1]ARISTO PHARMACEUTICALS PVT LTD'!$B$5:$D$26,3,FALSE)</f>
        <v>26.61</v>
      </c>
      <c r="I18" s="6">
        <f t="shared" si="0"/>
        <v>4</v>
      </c>
      <c r="J18" s="6">
        <v>35</v>
      </c>
      <c r="K18" s="6">
        <f t="shared" si="1"/>
        <v>92.22</v>
      </c>
    </row>
    <row r="19" spans="1:11">
      <c r="A19" s="4">
        <v>16</v>
      </c>
      <c r="B19" s="4" t="s">
        <v>95</v>
      </c>
      <c r="C19" s="4" t="s">
        <v>174</v>
      </c>
      <c r="D19" s="8" t="s">
        <v>157</v>
      </c>
      <c r="E19" s="4" t="s">
        <v>152</v>
      </c>
      <c r="F19" s="4" t="s">
        <v>106</v>
      </c>
      <c r="G19" s="4">
        <v>7</v>
      </c>
      <c r="H19" s="6">
        <f>VLOOKUP(E19,'[1]ARISTO PHARMACEUTICALS PVT LTD'!$B$5:$D$26,3,FALSE)</f>
        <v>26.61</v>
      </c>
      <c r="I19" s="6">
        <f t="shared" si="0"/>
        <v>14</v>
      </c>
      <c r="J19" s="6">
        <v>35</v>
      </c>
      <c r="K19" s="6">
        <f t="shared" si="1"/>
        <v>235.26999999999998</v>
      </c>
    </row>
    <row r="20" spans="1:11">
      <c r="A20" s="4">
        <v>17</v>
      </c>
      <c r="B20" s="4" t="s">
        <v>95</v>
      </c>
      <c r="C20" s="4" t="s">
        <v>175</v>
      </c>
      <c r="D20" s="8" t="s">
        <v>157</v>
      </c>
      <c r="E20" s="4" t="s">
        <v>152</v>
      </c>
      <c r="F20" s="4" t="s">
        <v>107</v>
      </c>
      <c r="G20" s="4">
        <v>9</v>
      </c>
      <c r="H20" s="6">
        <f>VLOOKUP(E20,'[1]ARISTO PHARMACEUTICALS PVT LTD'!$B$5:$D$26,3,FALSE)</f>
        <v>26.61</v>
      </c>
      <c r="I20" s="6">
        <f t="shared" si="0"/>
        <v>18</v>
      </c>
      <c r="J20" s="6">
        <v>35</v>
      </c>
      <c r="K20" s="6">
        <f t="shared" si="1"/>
        <v>292.49</v>
      </c>
    </row>
    <row r="21" spans="1:11">
      <c r="A21" s="4">
        <v>18</v>
      </c>
      <c r="B21" s="4" t="s">
        <v>95</v>
      </c>
      <c r="C21" s="4" t="s">
        <v>176</v>
      </c>
      <c r="D21" s="8" t="s">
        <v>157</v>
      </c>
      <c r="E21" s="4" t="s">
        <v>152</v>
      </c>
      <c r="F21" s="4" t="s">
        <v>110</v>
      </c>
      <c r="G21" s="4">
        <v>23</v>
      </c>
      <c r="H21" s="6">
        <f>VLOOKUP(E21,'[1]ARISTO PHARMACEUTICALS PVT LTD'!$B$5:$D$26,3,FALSE)</f>
        <v>26.61</v>
      </c>
      <c r="I21" s="6">
        <f t="shared" si="0"/>
        <v>46</v>
      </c>
      <c r="J21" s="6">
        <v>35</v>
      </c>
      <c r="K21" s="6">
        <f t="shared" si="1"/>
        <v>693.03</v>
      </c>
    </row>
    <row r="22" spans="1:11">
      <c r="A22" s="4">
        <v>19</v>
      </c>
      <c r="B22" s="4" t="s">
        <v>87</v>
      </c>
      <c r="C22" s="4" t="s">
        <v>177</v>
      </c>
      <c r="D22" s="8" t="s">
        <v>157</v>
      </c>
      <c r="E22" s="4" t="s">
        <v>153</v>
      </c>
      <c r="F22" s="4" t="s">
        <v>88</v>
      </c>
      <c r="G22" s="4">
        <v>5</v>
      </c>
      <c r="H22" s="6">
        <f>VLOOKUP(E22,'[1]ARISTO PHARMACEUTICALS PVT LTD'!$B$5:$D$26,3,FALSE)</f>
        <v>29.28</v>
      </c>
      <c r="I22" s="6">
        <f t="shared" si="0"/>
        <v>10</v>
      </c>
      <c r="J22" s="6">
        <v>35</v>
      </c>
      <c r="K22" s="6">
        <f t="shared" si="1"/>
        <v>191.4</v>
      </c>
    </row>
    <row r="23" spans="1:11">
      <c r="A23" s="4">
        <v>20</v>
      </c>
      <c r="B23" s="4" t="s">
        <v>87</v>
      </c>
      <c r="C23" s="4" t="s">
        <v>178</v>
      </c>
      <c r="D23" s="8" t="s">
        <v>157</v>
      </c>
      <c r="E23" s="4" t="s">
        <v>154</v>
      </c>
      <c r="F23" s="4" t="s">
        <v>89</v>
      </c>
      <c r="G23" s="4">
        <v>5</v>
      </c>
      <c r="H23" s="6">
        <f>VLOOKUP(E23,'[1]ARISTO PHARMACEUTICALS PVT LTD'!$B$5:$D$26,3,FALSE)</f>
        <v>54.56</v>
      </c>
      <c r="I23" s="6">
        <f t="shared" si="0"/>
        <v>10</v>
      </c>
      <c r="J23" s="6">
        <v>35</v>
      </c>
      <c r="K23" s="6">
        <f t="shared" si="1"/>
        <v>317.8</v>
      </c>
    </row>
    <row r="24" spans="1:11">
      <c r="A24" s="4">
        <v>21</v>
      </c>
      <c r="B24" s="4" t="s">
        <v>87</v>
      </c>
      <c r="C24" s="4" t="s">
        <v>179</v>
      </c>
      <c r="D24" s="8" t="s">
        <v>157</v>
      </c>
      <c r="E24" s="4" t="s">
        <v>151</v>
      </c>
      <c r="F24" s="4" t="s">
        <v>90</v>
      </c>
      <c r="G24" s="4">
        <v>7</v>
      </c>
      <c r="H24" s="6">
        <f>VLOOKUP(E24,'[1]ARISTO PHARMACEUTICALS PVT LTD'!$B$5:$D$26,3,FALSE)</f>
        <v>33.26</v>
      </c>
      <c r="I24" s="6">
        <f t="shared" si="0"/>
        <v>14</v>
      </c>
      <c r="J24" s="6">
        <v>35</v>
      </c>
      <c r="K24" s="6">
        <f t="shared" si="1"/>
        <v>281.82</v>
      </c>
    </row>
    <row r="25" spans="1:11">
      <c r="A25" s="4">
        <v>22</v>
      </c>
      <c r="B25" s="4" t="s">
        <v>87</v>
      </c>
      <c r="C25" s="4" t="s">
        <v>180</v>
      </c>
      <c r="D25" s="8" t="s">
        <v>157</v>
      </c>
      <c r="E25" s="4" t="s">
        <v>151</v>
      </c>
      <c r="F25" s="4" t="s">
        <v>91</v>
      </c>
      <c r="G25" s="4">
        <v>5</v>
      </c>
      <c r="H25" s="6">
        <f>VLOOKUP(E25,'[1]ARISTO PHARMACEUTICALS PVT LTD'!$B$5:$D$26,3,FALSE)</f>
        <v>33.26</v>
      </c>
      <c r="I25" s="6">
        <f t="shared" si="0"/>
        <v>10</v>
      </c>
      <c r="J25" s="6">
        <v>35</v>
      </c>
      <c r="K25" s="6">
        <f t="shared" si="1"/>
        <v>211.29999999999998</v>
      </c>
    </row>
    <row r="26" spans="1:11">
      <c r="A26" s="4">
        <v>23</v>
      </c>
      <c r="B26" s="4" t="s">
        <v>87</v>
      </c>
      <c r="C26" s="4" t="s">
        <v>181</v>
      </c>
      <c r="D26" s="8" t="s">
        <v>157</v>
      </c>
      <c r="E26" s="4" t="s">
        <v>152</v>
      </c>
      <c r="F26" s="4" t="s">
        <v>92</v>
      </c>
      <c r="G26" s="4">
        <v>5</v>
      </c>
      <c r="H26" s="6">
        <f>VLOOKUP(E26,'[1]ARISTO PHARMACEUTICALS PVT LTD'!$B$5:$D$26,3,FALSE)</f>
        <v>26.61</v>
      </c>
      <c r="I26" s="6">
        <f t="shared" si="0"/>
        <v>10</v>
      </c>
      <c r="J26" s="6">
        <v>35</v>
      </c>
      <c r="K26" s="6">
        <f t="shared" si="1"/>
        <v>178.05</v>
      </c>
    </row>
    <row r="27" spans="1:11">
      <c r="A27" s="4">
        <v>24</v>
      </c>
      <c r="B27" s="4" t="s">
        <v>87</v>
      </c>
      <c r="C27" s="4" t="s">
        <v>182</v>
      </c>
      <c r="D27" s="8" t="s">
        <v>157</v>
      </c>
      <c r="E27" s="4" t="s">
        <v>152</v>
      </c>
      <c r="F27" s="4" t="s">
        <v>93</v>
      </c>
      <c r="G27" s="4">
        <v>5</v>
      </c>
      <c r="H27" s="6">
        <f>VLOOKUP(E27,'[1]ARISTO PHARMACEUTICALS PVT LTD'!$B$5:$D$26,3,FALSE)</f>
        <v>26.61</v>
      </c>
      <c r="I27" s="6">
        <f t="shared" si="0"/>
        <v>10</v>
      </c>
      <c r="J27" s="6">
        <v>35</v>
      </c>
      <c r="K27" s="6">
        <f t="shared" si="1"/>
        <v>178.05</v>
      </c>
    </row>
    <row r="28" spans="1:11">
      <c r="A28" s="4">
        <v>25</v>
      </c>
      <c r="B28" s="4" t="s">
        <v>112</v>
      </c>
      <c r="C28" s="4" t="s">
        <v>183</v>
      </c>
      <c r="D28" s="8" t="s">
        <v>157</v>
      </c>
      <c r="E28" s="4" t="s">
        <v>154</v>
      </c>
      <c r="F28" s="4" t="s">
        <v>113</v>
      </c>
      <c r="G28" s="4">
        <v>2</v>
      </c>
      <c r="H28" s="6">
        <f>VLOOKUP(E28,'[1]ARISTO PHARMACEUTICALS PVT LTD'!$B$5:$D$26,3,FALSE)</f>
        <v>54.56</v>
      </c>
      <c r="I28" s="6">
        <f t="shared" si="0"/>
        <v>4</v>
      </c>
      <c r="J28" s="6">
        <v>35</v>
      </c>
      <c r="K28" s="6">
        <f t="shared" si="1"/>
        <v>148.12</v>
      </c>
    </row>
    <row r="29" spans="1:11">
      <c r="A29" s="4">
        <v>26</v>
      </c>
      <c r="B29" s="4" t="s">
        <v>53</v>
      </c>
      <c r="C29" s="4" t="s">
        <v>184</v>
      </c>
      <c r="D29" s="8" t="s">
        <v>157</v>
      </c>
      <c r="E29" s="4" t="s">
        <v>155</v>
      </c>
      <c r="F29" s="4" t="s">
        <v>54</v>
      </c>
      <c r="G29" s="4">
        <v>3</v>
      </c>
      <c r="H29" s="6">
        <f>VLOOKUP(E29,'[1]ARISTO PHARMACEUTICALS PVT LTD'!$B$5:$D$26,3,FALSE)</f>
        <v>34.6</v>
      </c>
      <c r="I29" s="6">
        <f t="shared" si="0"/>
        <v>6</v>
      </c>
      <c r="J29" s="6">
        <v>35</v>
      </c>
      <c r="K29" s="6">
        <f t="shared" si="1"/>
        <v>144.80000000000001</v>
      </c>
    </row>
    <row r="30" spans="1:11">
      <c r="A30" s="4">
        <v>27</v>
      </c>
      <c r="B30" s="4" t="s">
        <v>53</v>
      </c>
      <c r="C30" s="4" t="s">
        <v>185</v>
      </c>
      <c r="D30" s="8" t="s">
        <v>157</v>
      </c>
      <c r="E30" s="4" t="s">
        <v>152</v>
      </c>
      <c r="F30" s="4" t="s">
        <v>80</v>
      </c>
      <c r="G30" s="4">
        <v>3</v>
      </c>
      <c r="H30" s="6">
        <f>VLOOKUP(E30,'[1]ARISTO PHARMACEUTICALS PVT LTD'!$B$5:$D$26,3,FALSE)</f>
        <v>26.61</v>
      </c>
      <c r="I30" s="6">
        <f t="shared" si="0"/>
        <v>6</v>
      </c>
      <c r="J30" s="6">
        <v>35</v>
      </c>
      <c r="K30" s="6">
        <f t="shared" si="1"/>
        <v>120.83</v>
      </c>
    </row>
    <row r="31" spans="1:11">
      <c r="A31" s="4">
        <v>28</v>
      </c>
      <c r="B31" s="4" t="s">
        <v>53</v>
      </c>
      <c r="C31" s="4" t="s">
        <v>186</v>
      </c>
      <c r="D31" s="8" t="s">
        <v>157</v>
      </c>
      <c r="E31" s="4" t="s">
        <v>152</v>
      </c>
      <c r="F31" s="4" t="s">
        <v>81</v>
      </c>
      <c r="G31" s="4">
        <v>2</v>
      </c>
      <c r="H31" s="6">
        <f>VLOOKUP(E31,'[1]ARISTO PHARMACEUTICALS PVT LTD'!$B$5:$D$26,3,FALSE)</f>
        <v>26.61</v>
      </c>
      <c r="I31" s="6">
        <f t="shared" si="0"/>
        <v>4</v>
      </c>
      <c r="J31" s="6">
        <v>35</v>
      </c>
      <c r="K31" s="6">
        <f t="shared" si="1"/>
        <v>92.22</v>
      </c>
    </row>
    <row r="32" spans="1:11">
      <c r="A32" s="4">
        <v>29</v>
      </c>
      <c r="B32" s="4" t="s">
        <v>53</v>
      </c>
      <c r="C32" s="4" t="s">
        <v>187</v>
      </c>
      <c r="D32" s="8" t="s">
        <v>157</v>
      </c>
      <c r="E32" s="4" t="s">
        <v>152</v>
      </c>
      <c r="F32" s="4" t="s">
        <v>82</v>
      </c>
      <c r="G32" s="4">
        <v>2</v>
      </c>
      <c r="H32" s="6">
        <f>VLOOKUP(E32,'[1]ARISTO PHARMACEUTICALS PVT LTD'!$B$5:$D$26,3,FALSE)</f>
        <v>26.61</v>
      </c>
      <c r="I32" s="6">
        <f t="shared" si="0"/>
        <v>4</v>
      </c>
      <c r="J32" s="6">
        <v>35</v>
      </c>
      <c r="K32" s="6">
        <f t="shared" si="1"/>
        <v>92.22</v>
      </c>
    </row>
    <row r="33" spans="1:11">
      <c r="A33" s="4">
        <v>30</v>
      </c>
      <c r="B33" s="4" t="s">
        <v>53</v>
      </c>
      <c r="C33" s="4" t="s">
        <v>188</v>
      </c>
      <c r="D33" s="8" t="s">
        <v>157</v>
      </c>
      <c r="E33" s="4" t="s">
        <v>152</v>
      </c>
      <c r="F33" s="4" t="s">
        <v>83</v>
      </c>
      <c r="G33" s="4">
        <v>5</v>
      </c>
      <c r="H33" s="6">
        <f>VLOOKUP(E33,'[1]ARISTO PHARMACEUTICALS PVT LTD'!$B$5:$D$26,3,FALSE)</f>
        <v>26.61</v>
      </c>
      <c r="I33" s="6">
        <f t="shared" si="0"/>
        <v>10</v>
      </c>
      <c r="J33" s="6">
        <v>35</v>
      </c>
      <c r="K33" s="6">
        <f t="shared" si="1"/>
        <v>178.05</v>
      </c>
    </row>
    <row r="34" spans="1:11">
      <c r="A34" s="4">
        <v>31</v>
      </c>
      <c r="B34" s="4" t="s">
        <v>53</v>
      </c>
      <c r="C34" s="4" t="s">
        <v>189</v>
      </c>
      <c r="D34" s="8" t="s">
        <v>157</v>
      </c>
      <c r="E34" s="4" t="s">
        <v>152</v>
      </c>
      <c r="F34" s="4" t="s">
        <v>84</v>
      </c>
      <c r="G34" s="4">
        <v>2</v>
      </c>
      <c r="H34" s="6">
        <f>VLOOKUP(E34,'[1]ARISTO PHARMACEUTICALS PVT LTD'!$B$5:$D$26,3,FALSE)</f>
        <v>26.61</v>
      </c>
      <c r="I34" s="6">
        <f t="shared" si="0"/>
        <v>4</v>
      </c>
      <c r="J34" s="6">
        <v>35</v>
      </c>
      <c r="K34" s="6">
        <f t="shared" si="1"/>
        <v>92.22</v>
      </c>
    </row>
    <row r="35" spans="1:11">
      <c r="A35" s="4">
        <v>32</v>
      </c>
      <c r="B35" s="4" t="s">
        <v>53</v>
      </c>
      <c r="C35" s="4" t="s">
        <v>190</v>
      </c>
      <c r="D35" s="8" t="s">
        <v>157</v>
      </c>
      <c r="E35" s="4" t="s">
        <v>152</v>
      </c>
      <c r="F35" s="4" t="s">
        <v>85</v>
      </c>
      <c r="G35" s="4">
        <v>3</v>
      </c>
      <c r="H35" s="6">
        <f>VLOOKUP(E35,'[1]ARISTO PHARMACEUTICALS PVT LTD'!$B$5:$D$26,3,FALSE)</f>
        <v>26.61</v>
      </c>
      <c r="I35" s="6">
        <f t="shared" si="0"/>
        <v>6</v>
      </c>
      <c r="J35" s="6">
        <v>35</v>
      </c>
      <c r="K35" s="6">
        <f t="shared" si="1"/>
        <v>120.83</v>
      </c>
    </row>
    <row r="36" spans="1:11">
      <c r="A36" s="4">
        <v>33</v>
      </c>
      <c r="B36" s="4" t="s">
        <v>53</v>
      </c>
      <c r="C36" s="4" t="s">
        <v>191</v>
      </c>
      <c r="D36" s="8" t="s">
        <v>157</v>
      </c>
      <c r="E36" s="4" t="s">
        <v>152</v>
      </c>
      <c r="F36" s="4" t="s">
        <v>86</v>
      </c>
      <c r="G36" s="4">
        <v>3</v>
      </c>
      <c r="H36" s="6">
        <f>VLOOKUP(E36,'[1]ARISTO PHARMACEUTICALS PVT LTD'!$B$5:$D$26,3,FALSE)</f>
        <v>26.61</v>
      </c>
      <c r="I36" s="6">
        <f t="shared" si="0"/>
        <v>6</v>
      </c>
      <c r="J36" s="6">
        <v>35</v>
      </c>
      <c r="K36" s="6">
        <f t="shared" si="1"/>
        <v>120.83</v>
      </c>
    </row>
    <row r="37" spans="1:11">
      <c r="A37" s="4">
        <v>34</v>
      </c>
      <c r="B37" s="4" t="s">
        <v>53</v>
      </c>
      <c r="C37" s="4" t="s">
        <v>192</v>
      </c>
      <c r="D37" s="8" t="s">
        <v>157</v>
      </c>
      <c r="E37" s="4" t="s">
        <v>154</v>
      </c>
      <c r="F37" s="4" t="s">
        <v>94</v>
      </c>
      <c r="G37" s="4">
        <v>3</v>
      </c>
      <c r="H37" s="6">
        <f>VLOOKUP(E37,'[1]ARISTO PHARMACEUTICALS PVT LTD'!$B$5:$D$26,3,FALSE)</f>
        <v>54.56</v>
      </c>
      <c r="I37" s="6">
        <f t="shared" si="0"/>
        <v>6</v>
      </c>
      <c r="J37" s="6">
        <v>35</v>
      </c>
      <c r="K37" s="6">
        <f t="shared" si="1"/>
        <v>204.68</v>
      </c>
    </row>
    <row r="38" spans="1:11">
      <c r="A38" s="4">
        <v>35</v>
      </c>
      <c r="B38" s="4" t="s">
        <v>49</v>
      </c>
      <c r="C38" s="4" t="s">
        <v>193</v>
      </c>
      <c r="D38" s="8" t="s">
        <v>157</v>
      </c>
      <c r="E38" s="4" t="s">
        <v>155</v>
      </c>
      <c r="F38" s="4" t="s">
        <v>50</v>
      </c>
      <c r="G38" s="4">
        <v>2</v>
      </c>
      <c r="H38" s="6">
        <f>VLOOKUP(E38,'[1]ARISTO PHARMACEUTICALS PVT LTD'!$B$5:$D$26,3,FALSE)</f>
        <v>34.6</v>
      </c>
      <c r="I38" s="6">
        <f t="shared" si="0"/>
        <v>4</v>
      </c>
      <c r="J38" s="6">
        <v>35</v>
      </c>
      <c r="K38" s="6">
        <f t="shared" si="1"/>
        <v>108.2</v>
      </c>
    </row>
    <row r="39" spans="1:11">
      <c r="A39" s="4">
        <v>36</v>
      </c>
      <c r="B39" s="4" t="s">
        <v>49</v>
      </c>
      <c r="C39" s="4" t="s">
        <v>194</v>
      </c>
      <c r="D39" s="8" t="s">
        <v>157</v>
      </c>
      <c r="E39" s="4" t="s">
        <v>153</v>
      </c>
      <c r="F39" s="4" t="s">
        <v>131</v>
      </c>
      <c r="G39" s="4">
        <v>3</v>
      </c>
      <c r="H39" s="6">
        <f>VLOOKUP(E39,'[1]ARISTO PHARMACEUTICALS PVT LTD'!$B$5:$D$26,3,FALSE)</f>
        <v>29.28</v>
      </c>
      <c r="I39" s="6">
        <f t="shared" si="0"/>
        <v>6</v>
      </c>
      <c r="J39" s="6">
        <v>35</v>
      </c>
      <c r="K39" s="6">
        <f t="shared" si="1"/>
        <v>128.84</v>
      </c>
    </row>
    <row r="40" spans="1:11">
      <c r="A40" s="4">
        <v>37</v>
      </c>
      <c r="B40" s="4" t="s">
        <v>43</v>
      </c>
      <c r="C40" s="4" t="s">
        <v>195</v>
      </c>
      <c r="D40" s="8" t="s">
        <v>157</v>
      </c>
      <c r="E40" s="4" t="s">
        <v>156</v>
      </c>
      <c r="F40" s="4" t="s">
        <v>44</v>
      </c>
      <c r="G40" s="4">
        <v>7</v>
      </c>
      <c r="H40" s="6">
        <f>VLOOKUP(E40,'[1]ARISTO PHARMACEUTICALS PVT LTD'!$B$5:$D$26,3,FALSE)</f>
        <v>87.82</v>
      </c>
      <c r="I40" s="6">
        <f t="shared" si="0"/>
        <v>14</v>
      </c>
      <c r="J40" s="6">
        <v>35</v>
      </c>
      <c r="K40" s="6">
        <f t="shared" si="1"/>
        <v>663.74</v>
      </c>
    </row>
    <row r="41" spans="1:11">
      <c r="A41" s="4">
        <v>38</v>
      </c>
      <c r="B41" s="4" t="s">
        <v>43</v>
      </c>
      <c r="C41" s="4" t="s">
        <v>196</v>
      </c>
      <c r="D41" s="8" t="s">
        <v>157</v>
      </c>
      <c r="E41" s="4" t="s">
        <v>156</v>
      </c>
      <c r="F41" s="4" t="s">
        <v>45</v>
      </c>
      <c r="G41" s="4">
        <v>16</v>
      </c>
      <c r="H41" s="6">
        <f>VLOOKUP(E41,'[1]ARISTO PHARMACEUTICALS PVT LTD'!$B$5:$D$26,3,FALSE)</f>
        <v>87.82</v>
      </c>
      <c r="I41" s="6">
        <f t="shared" si="0"/>
        <v>32</v>
      </c>
      <c r="J41" s="6">
        <v>35</v>
      </c>
      <c r="K41" s="6">
        <f t="shared" si="1"/>
        <v>1472.12</v>
      </c>
    </row>
    <row r="42" spans="1:11">
      <c r="A42" s="4">
        <v>39</v>
      </c>
      <c r="B42" s="4" t="s">
        <v>43</v>
      </c>
      <c r="C42" s="4" t="s">
        <v>197</v>
      </c>
      <c r="D42" s="8" t="s">
        <v>157</v>
      </c>
      <c r="E42" s="4" t="s">
        <v>156</v>
      </c>
      <c r="F42" s="4" t="s">
        <v>46</v>
      </c>
      <c r="G42" s="4">
        <v>2</v>
      </c>
      <c r="H42" s="6">
        <f>VLOOKUP(E42,'[1]ARISTO PHARMACEUTICALS PVT LTD'!$B$5:$D$26,3,FALSE)</f>
        <v>87.82</v>
      </c>
      <c r="I42" s="6">
        <f t="shared" si="0"/>
        <v>4</v>
      </c>
      <c r="J42" s="6">
        <v>35</v>
      </c>
      <c r="K42" s="6">
        <f t="shared" si="1"/>
        <v>214.64</v>
      </c>
    </row>
    <row r="43" spans="1:11">
      <c r="A43" s="4">
        <v>40</v>
      </c>
      <c r="B43" s="4" t="s">
        <v>43</v>
      </c>
      <c r="C43" s="4" t="s">
        <v>198</v>
      </c>
      <c r="D43" s="8" t="s">
        <v>157</v>
      </c>
      <c r="E43" s="4" t="s">
        <v>156</v>
      </c>
      <c r="F43" s="4" t="s">
        <v>47</v>
      </c>
      <c r="G43" s="4">
        <v>11</v>
      </c>
      <c r="H43" s="6">
        <f>VLOOKUP(E43,'[1]ARISTO PHARMACEUTICALS PVT LTD'!$B$5:$D$26,3,FALSE)</f>
        <v>87.82</v>
      </c>
      <c r="I43" s="6">
        <f t="shared" si="0"/>
        <v>22</v>
      </c>
      <c r="J43" s="6">
        <v>35</v>
      </c>
      <c r="K43" s="6">
        <f t="shared" si="1"/>
        <v>1023.02</v>
      </c>
    </row>
    <row r="44" spans="1:11">
      <c r="A44" s="4">
        <v>41</v>
      </c>
      <c r="B44" s="4" t="s">
        <v>43</v>
      </c>
      <c r="C44" s="4" t="s">
        <v>199</v>
      </c>
      <c r="D44" s="8" t="s">
        <v>157</v>
      </c>
      <c r="E44" s="4" t="s">
        <v>156</v>
      </c>
      <c r="F44" s="4" t="s">
        <v>48</v>
      </c>
      <c r="G44" s="4">
        <v>1</v>
      </c>
      <c r="H44" s="6">
        <f>VLOOKUP(E44,'[1]ARISTO PHARMACEUTICALS PVT LTD'!$B$5:$D$26,3,FALSE)</f>
        <v>87.82</v>
      </c>
      <c r="I44" s="6">
        <f t="shared" si="0"/>
        <v>2</v>
      </c>
      <c r="J44" s="6">
        <v>35</v>
      </c>
      <c r="K44" s="6">
        <f t="shared" si="1"/>
        <v>124.82</v>
      </c>
    </row>
    <row r="45" spans="1:11">
      <c r="A45" s="4">
        <v>42</v>
      </c>
      <c r="B45" s="4" t="s">
        <v>43</v>
      </c>
      <c r="C45" s="4" t="s">
        <v>200</v>
      </c>
      <c r="D45" s="8" t="s">
        <v>157</v>
      </c>
      <c r="E45" s="4" t="s">
        <v>152</v>
      </c>
      <c r="F45" s="4" t="s">
        <v>51</v>
      </c>
      <c r="G45" s="4">
        <v>2</v>
      </c>
      <c r="H45" s="6">
        <f>VLOOKUP(E45,'[1]ARISTO PHARMACEUTICALS PVT LTD'!$B$5:$D$26,3,FALSE)</f>
        <v>26.61</v>
      </c>
      <c r="I45" s="6">
        <f t="shared" si="0"/>
        <v>4</v>
      </c>
      <c r="J45" s="6">
        <v>35</v>
      </c>
      <c r="K45" s="6">
        <f t="shared" si="1"/>
        <v>92.22</v>
      </c>
    </row>
    <row r="46" spans="1:11">
      <c r="A46" s="4">
        <v>43</v>
      </c>
      <c r="B46" s="4" t="s">
        <v>43</v>
      </c>
      <c r="C46" s="4" t="s">
        <v>201</v>
      </c>
      <c r="D46" s="8" t="s">
        <v>157</v>
      </c>
      <c r="E46" s="4" t="s">
        <v>152</v>
      </c>
      <c r="F46" s="4" t="s">
        <v>52</v>
      </c>
      <c r="G46" s="4">
        <v>10</v>
      </c>
      <c r="H46" s="6">
        <f>VLOOKUP(E46,'[1]ARISTO PHARMACEUTICALS PVT LTD'!$B$5:$D$26,3,FALSE)</f>
        <v>26.61</v>
      </c>
      <c r="I46" s="6">
        <f t="shared" si="0"/>
        <v>20</v>
      </c>
      <c r="J46" s="6">
        <v>35</v>
      </c>
      <c r="K46" s="6">
        <f t="shared" si="1"/>
        <v>321.10000000000002</v>
      </c>
    </row>
    <row r="47" spans="1:11">
      <c r="A47" s="4">
        <v>44</v>
      </c>
      <c r="B47" s="4" t="s">
        <v>114</v>
      </c>
      <c r="C47" s="4" t="s">
        <v>202</v>
      </c>
      <c r="D47" s="8" t="s">
        <v>157</v>
      </c>
      <c r="E47" s="4" t="s">
        <v>155</v>
      </c>
      <c r="F47" s="4" t="s">
        <v>115</v>
      </c>
      <c r="G47" s="4">
        <v>4</v>
      </c>
      <c r="H47" s="6">
        <f>VLOOKUP(E47,'[1]ARISTO PHARMACEUTICALS PVT LTD'!$B$5:$D$26,3,FALSE)</f>
        <v>34.6</v>
      </c>
      <c r="I47" s="6">
        <f t="shared" si="0"/>
        <v>8</v>
      </c>
      <c r="J47" s="6">
        <v>35</v>
      </c>
      <c r="K47" s="6">
        <f t="shared" si="1"/>
        <v>181.4</v>
      </c>
    </row>
    <row r="48" spans="1:11">
      <c r="A48" s="4">
        <v>45</v>
      </c>
      <c r="B48" s="4" t="s">
        <v>114</v>
      </c>
      <c r="C48" s="4" t="s">
        <v>203</v>
      </c>
      <c r="D48" s="8" t="s">
        <v>157</v>
      </c>
      <c r="E48" s="4" t="s">
        <v>155</v>
      </c>
      <c r="F48" s="4" t="s">
        <v>116</v>
      </c>
      <c r="G48" s="4">
        <v>3</v>
      </c>
      <c r="H48" s="6">
        <f>VLOOKUP(E48,'[1]ARISTO PHARMACEUTICALS PVT LTD'!$B$5:$D$26,3,FALSE)</f>
        <v>34.6</v>
      </c>
      <c r="I48" s="6">
        <f t="shared" si="0"/>
        <v>6</v>
      </c>
      <c r="J48" s="6">
        <v>35</v>
      </c>
      <c r="K48" s="6">
        <f t="shared" si="1"/>
        <v>144.80000000000001</v>
      </c>
    </row>
    <row r="49" spans="1:11">
      <c r="A49" s="4">
        <v>46</v>
      </c>
      <c r="B49" s="4" t="s">
        <v>114</v>
      </c>
      <c r="C49" s="4" t="s">
        <v>204</v>
      </c>
      <c r="D49" s="8" t="s">
        <v>157</v>
      </c>
      <c r="E49" s="4" t="s">
        <v>154</v>
      </c>
      <c r="F49" s="4" t="s">
        <v>143</v>
      </c>
      <c r="G49" s="4">
        <v>3</v>
      </c>
      <c r="H49" s="6">
        <f>VLOOKUP(E49,'[1]ARISTO PHARMACEUTICALS PVT LTD'!$B$5:$D$26,3,FALSE)</f>
        <v>54.56</v>
      </c>
      <c r="I49" s="6">
        <f t="shared" si="0"/>
        <v>6</v>
      </c>
      <c r="J49" s="6">
        <v>35</v>
      </c>
      <c r="K49" s="6">
        <f t="shared" si="1"/>
        <v>204.68</v>
      </c>
    </row>
    <row r="50" spans="1:11">
      <c r="A50" s="4">
        <v>47</v>
      </c>
      <c r="B50" s="4" t="s">
        <v>114</v>
      </c>
      <c r="C50" s="4" t="s">
        <v>205</v>
      </c>
      <c r="D50" s="8" t="s">
        <v>157</v>
      </c>
      <c r="E50" s="4" t="s">
        <v>153</v>
      </c>
      <c r="F50" s="4" t="s">
        <v>144</v>
      </c>
      <c r="G50" s="4">
        <v>3</v>
      </c>
      <c r="H50" s="6">
        <f>VLOOKUP(E50,'[1]ARISTO PHARMACEUTICALS PVT LTD'!$B$5:$D$26,3,FALSE)</f>
        <v>29.28</v>
      </c>
      <c r="I50" s="6">
        <f t="shared" si="0"/>
        <v>6</v>
      </c>
      <c r="J50" s="6">
        <v>35</v>
      </c>
      <c r="K50" s="6">
        <f t="shared" si="1"/>
        <v>128.84</v>
      </c>
    </row>
    <row r="51" spans="1:11">
      <c r="A51" s="4">
        <v>48</v>
      </c>
      <c r="B51" s="4" t="s">
        <v>114</v>
      </c>
      <c r="C51" s="4" t="s">
        <v>206</v>
      </c>
      <c r="D51" s="8" t="s">
        <v>157</v>
      </c>
      <c r="E51" s="4" t="s">
        <v>152</v>
      </c>
      <c r="F51" s="4" t="s">
        <v>145</v>
      </c>
      <c r="G51" s="4">
        <v>3</v>
      </c>
      <c r="H51" s="6">
        <f>VLOOKUP(E51,'[1]ARISTO PHARMACEUTICALS PVT LTD'!$B$5:$D$26,3,FALSE)</f>
        <v>26.61</v>
      </c>
      <c r="I51" s="6">
        <f t="shared" si="0"/>
        <v>6</v>
      </c>
      <c r="J51" s="6">
        <v>35</v>
      </c>
      <c r="K51" s="6">
        <f t="shared" si="1"/>
        <v>120.83</v>
      </c>
    </row>
    <row r="52" spans="1:11">
      <c r="A52" s="4">
        <v>49</v>
      </c>
      <c r="B52" s="4" t="s">
        <v>114</v>
      </c>
      <c r="C52" s="4" t="s">
        <v>207</v>
      </c>
      <c r="D52" s="8" t="s">
        <v>157</v>
      </c>
      <c r="E52" s="4" t="s">
        <v>154</v>
      </c>
      <c r="F52" s="4" t="s">
        <v>146</v>
      </c>
      <c r="G52" s="4">
        <v>3</v>
      </c>
      <c r="H52" s="6">
        <f>VLOOKUP(E52,'[1]ARISTO PHARMACEUTICALS PVT LTD'!$B$5:$D$26,3,FALSE)</f>
        <v>54.56</v>
      </c>
      <c r="I52" s="6">
        <f t="shared" si="0"/>
        <v>6</v>
      </c>
      <c r="J52" s="6">
        <v>35</v>
      </c>
      <c r="K52" s="6">
        <f t="shared" si="1"/>
        <v>204.68</v>
      </c>
    </row>
    <row r="53" spans="1:11">
      <c r="A53" s="4">
        <v>50</v>
      </c>
      <c r="B53" s="4" t="s">
        <v>114</v>
      </c>
      <c r="C53" s="4" t="s">
        <v>208</v>
      </c>
      <c r="D53" s="8" t="s">
        <v>157</v>
      </c>
      <c r="E53" s="4" t="s">
        <v>152</v>
      </c>
      <c r="F53" s="4" t="s">
        <v>147</v>
      </c>
      <c r="G53" s="4">
        <v>3</v>
      </c>
      <c r="H53" s="6">
        <f>VLOOKUP(E53,'[1]ARISTO PHARMACEUTICALS PVT LTD'!$B$5:$D$26,3,FALSE)</f>
        <v>26.61</v>
      </c>
      <c r="I53" s="6">
        <f t="shared" si="0"/>
        <v>6</v>
      </c>
      <c r="J53" s="6">
        <v>35</v>
      </c>
      <c r="K53" s="6">
        <f t="shared" si="1"/>
        <v>120.83</v>
      </c>
    </row>
    <row r="54" spans="1:11">
      <c r="A54" s="4">
        <v>51</v>
      </c>
      <c r="B54" s="4" t="s">
        <v>133</v>
      </c>
      <c r="C54" s="4" t="s">
        <v>209</v>
      </c>
      <c r="D54" s="8" t="s">
        <v>157</v>
      </c>
      <c r="E54" s="4" t="s">
        <v>152</v>
      </c>
      <c r="F54" s="4" t="s">
        <v>134</v>
      </c>
      <c r="G54" s="4">
        <v>3</v>
      </c>
      <c r="H54" s="6">
        <f>VLOOKUP(E54,'[1]ARISTO PHARMACEUTICALS PVT LTD'!$B$5:$D$26,3,FALSE)</f>
        <v>26.61</v>
      </c>
      <c r="I54" s="6">
        <f t="shared" si="0"/>
        <v>6</v>
      </c>
      <c r="J54" s="6">
        <v>35</v>
      </c>
      <c r="K54" s="6">
        <f t="shared" si="1"/>
        <v>120.83</v>
      </c>
    </row>
    <row r="55" spans="1:11">
      <c r="A55" s="4">
        <v>52</v>
      </c>
      <c r="B55" s="4" t="s">
        <v>133</v>
      </c>
      <c r="C55" s="4" t="s">
        <v>210</v>
      </c>
      <c r="D55" s="8" t="s">
        <v>157</v>
      </c>
      <c r="E55" s="4" t="s">
        <v>152</v>
      </c>
      <c r="F55" s="4" t="s">
        <v>135</v>
      </c>
      <c r="G55" s="4">
        <v>56</v>
      </c>
      <c r="H55" s="6">
        <f>VLOOKUP(E55,'[1]ARISTO PHARMACEUTICALS PVT LTD'!$B$5:$D$26,3,FALSE)</f>
        <v>26.61</v>
      </c>
      <c r="I55" s="6">
        <f t="shared" si="0"/>
        <v>112</v>
      </c>
      <c r="J55" s="6">
        <v>35</v>
      </c>
      <c r="K55" s="6">
        <f t="shared" si="1"/>
        <v>1637.1599999999999</v>
      </c>
    </row>
    <row r="56" spans="1:11">
      <c r="A56" s="4">
        <v>53</v>
      </c>
      <c r="B56" s="4" t="s">
        <v>133</v>
      </c>
      <c r="C56" s="4" t="s">
        <v>211</v>
      </c>
      <c r="D56" s="8" t="s">
        <v>157</v>
      </c>
      <c r="E56" s="4" t="s">
        <v>152</v>
      </c>
      <c r="F56" s="4" t="s">
        <v>136</v>
      </c>
      <c r="G56" s="4">
        <v>5</v>
      </c>
      <c r="H56" s="6">
        <f>VLOOKUP(E56,'[1]ARISTO PHARMACEUTICALS PVT LTD'!$B$5:$D$26,3,FALSE)</f>
        <v>26.61</v>
      </c>
      <c r="I56" s="6">
        <f t="shared" si="0"/>
        <v>10</v>
      </c>
      <c r="J56" s="6">
        <v>35</v>
      </c>
      <c r="K56" s="6">
        <f t="shared" si="1"/>
        <v>178.05</v>
      </c>
    </row>
    <row r="57" spans="1:11">
      <c r="A57" s="4">
        <v>54</v>
      </c>
      <c r="B57" s="4" t="s">
        <v>133</v>
      </c>
      <c r="C57" s="4" t="s">
        <v>212</v>
      </c>
      <c r="D57" s="8" t="s">
        <v>157</v>
      </c>
      <c r="E57" s="4" t="s">
        <v>152</v>
      </c>
      <c r="F57" s="4" t="s">
        <v>137</v>
      </c>
      <c r="G57" s="4">
        <v>3</v>
      </c>
      <c r="H57" s="6">
        <f>VLOOKUP(E57,'[1]ARISTO PHARMACEUTICALS PVT LTD'!$B$5:$D$26,3,FALSE)</f>
        <v>26.61</v>
      </c>
      <c r="I57" s="6">
        <f t="shared" si="0"/>
        <v>6</v>
      </c>
      <c r="J57" s="6">
        <v>35</v>
      </c>
      <c r="K57" s="6">
        <f t="shared" si="1"/>
        <v>120.83</v>
      </c>
    </row>
    <row r="58" spans="1:11">
      <c r="A58" s="4">
        <v>55</v>
      </c>
      <c r="B58" s="4" t="s">
        <v>133</v>
      </c>
      <c r="C58" s="4" t="s">
        <v>213</v>
      </c>
      <c r="D58" s="8" t="s">
        <v>157</v>
      </c>
      <c r="E58" s="4" t="s">
        <v>152</v>
      </c>
      <c r="F58" s="4" t="s">
        <v>138</v>
      </c>
      <c r="G58" s="4">
        <v>3</v>
      </c>
      <c r="H58" s="6">
        <f>VLOOKUP(E58,'[1]ARISTO PHARMACEUTICALS PVT LTD'!$B$5:$D$26,3,FALSE)</f>
        <v>26.61</v>
      </c>
      <c r="I58" s="6">
        <f t="shared" si="0"/>
        <v>6</v>
      </c>
      <c r="J58" s="6">
        <v>35</v>
      </c>
      <c r="K58" s="6">
        <f t="shared" si="1"/>
        <v>120.83</v>
      </c>
    </row>
    <row r="59" spans="1:11">
      <c r="A59" s="4">
        <v>56</v>
      </c>
      <c r="B59" s="4" t="s">
        <v>133</v>
      </c>
      <c r="C59" s="4" t="s">
        <v>214</v>
      </c>
      <c r="D59" s="8" t="s">
        <v>157</v>
      </c>
      <c r="E59" s="4" t="s">
        <v>152</v>
      </c>
      <c r="F59" s="4" t="s">
        <v>139</v>
      </c>
      <c r="G59" s="4">
        <v>3</v>
      </c>
      <c r="H59" s="6">
        <f>VLOOKUP(E59,'[1]ARISTO PHARMACEUTICALS PVT LTD'!$B$5:$D$26,3,FALSE)</f>
        <v>26.61</v>
      </c>
      <c r="I59" s="6">
        <f t="shared" si="0"/>
        <v>6</v>
      </c>
      <c r="J59" s="6">
        <v>35</v>
      </c>
      <c r="K59" s="6">
        <f t="shared" si="1"/>
        <v>120.83</v>
      </c>
    </row>
    <row r="60" spans="1:11">
      <c r="A60" s="4">
        <v>57</v>
      </c>
      <c r="B60" s="4" t="s">
        <v>133</v>
      </c>
      <c r="C60" s="4" t="s">
        <v>215</v>
      </c>
      <c r="D60" s="8" t="s">
        <v>157</v>
      </c>
      <c r="E60" s="4" t="s">
        <v>154</v>
      </c>
      <c r="F60" s="4" t="s">
        <v>142</v>
      </c>
      <c r="G60" s="4">
        <v>3</v>
      </c>
      <c r="H60" s="6">
        <f>VLOOKUP(E60,'[1]ARISTO PHARMACEUTICALS PVT LTD'!$B$5:$D$26,3,FALSE)</f>
        <v>54.56</v>
      </c>
      <c r="I60" s="6">
        <f t="shared" si="0"/>
        <v>6</v>
      </c>
      <c r="J60" s="6">
        <v>35</v>
      </c>
      <c r="K60" s="6">
        <f t="shared" si="1"/>
        <v>204.68</v>
      </c>
    </row>
    <row r="61" spans="1:11">
      <c r="A61" s="4">
        <v>58</v>
      </c>
      <c r="B61" s="4" t="s">
        <v>140</v>
      </c>
      <c r="C61" s="4" t="s">
        <v>216</v>
      </c>
      <c r="D61" s="8" t="s">
        <v>157</v>
      </c>
      <c r="E61" s="4" t="s">
        <v>153</v>
      </c>
      <c r="F61" s="4" t="s">
        <v>141</v>
      </c>
      <c r="G61" s="4">
        <v>3</v>
      </c>
      <c r="H61" s="6">
        <f>VLOOKUP(E61,'[1]ARISTO PHARMACEUTICALS PVT LTD'!$B$5:$D$26,3,FALSE)</f>
        <v>29.28</v>
      </c>
      <c r="I61" s="6">
        <f t="shared" si="0"/>
        <v>6</v>
      </c>
      <c r="J61" s="6">
        <v>35</v>
      </c>
      <c r="K61" s="6">
        <f t="shared" si="1"/>
        <v>128.84</v>
      </c>
    </row>
    <row r="62" spans="1:11">
      <c r="A62" s="4">
        <v>59</v>
      </c>
      <c r="B62" s="4" t="s">
        <v>119</v>
      </c>
      <c r="C62" s="4" t="s">
        <v>217</v>
      </c>
      <c r="D62" s="8" t="s">
        <v>157</v>
      </c>
      <c r="E62" s="4" t="s">
        <v>155</v>
      </c>
      <c r="F62" s="4" t="s">
        <v>120</v>
      </c>
      <c r="G62" s="4">
        <v>3</v>
      </c>
      <c r="H62" s="6">
        <f>VLOOKUP(E62,'[1]ARISTO PHARMACEUTICALS PVT LTD'!$B$5:$D$26,3,FALSE)</f>
        <v>34.6</v>
      </c>
      <c r="I62" s="6">
        <f t="shared" si="0"/>
        <v>6</v>
      </c>
      <c r="J62" s="6">
        <v>35</v>
      </c>
      <c r="K62" s="6">
        <f t="shared" si="1"/>
        <v>144.80000000000001</v>
      </c>
    </row>
    <row r="63" spans="1:11">
      <c r="A63" s="4">
        <v>60</v>
      </c>
      <c r="B63" s="4" t="s">
        <v>119</v>
      </c>
      <c r="C63" s="4" t="s">
        <v>218</v>
      </c>
      <c r="D63" s="8" t="s">
        <v>157</v>
      </c>
      <c r="E63" s="4" t="s">
        <v>155</v>
      </c>
      <c r="F63" s="4" t="s">
        <v>121</v>
      </c>
      <c r="G63" s="4">
        <v>5</v>
      </c>
      <c r="H63" s="6">
        <f>VLOOKUP(E63,'[1]ARISTO PHARMACEUTICALS PVT LTD'!$B$5:$D$26,3,FALSE)</f>
        <v>34.6</v>
      </c>
      <c r="I63" s="6">
        <f t="shared" si="0"/>
        <v>10</v>
      </c>
      <c r="J63" s="6">
        <v>35</v>
      </c>
      <c r="K63" s="6">
        <f t="shared" si="1"/>
        <v>218</v>
      </c>
    </row>
    <row r="64" spans="1:11">
      <c r="A64" s="4">
        <v>61</v>
      </c>
      <c r="B64" s="4" t="s">
        <v>119</v>
      </c>
      <c r="C64" s="4" t="s">
        <v>219</v>
      </c>
      <c r="D64" s="8" t="s">
        <v>157</v>
      </c>
      <c r="E64" s="4" t="s">
        <v>152</v>
      </c>
      <c r="F64" s="4" t="s">
        <v>122</v>
      </c>
      <c r="G64" s="4">
        <v>6</v>
      </c>
      <c r="H64" s="6">
        <f>VLOOKUP(E64,'[1]ARISTO PHARMACEUTICALS PVT LTD'!$B$5:$D$26,3,FALSE)</f>
        <v>26.61</v>
      </c>
      <c r="I64" s="6">
        <f t="shared" si="0"/>
        <v>12</v>
      </c>
      <c r="J64" s="6">
        <v>35</v>
      </c>
      <c r="K64" s="6">
        <f t="shared" si="1"/>
        <v>206.66</v>
      </c>
    </row>
    <row r="65" spans="1:11">
      <c r="A65" s="4">
        <v>62</v>
      </c>
      <c r="B65" s="4" t="s">
        <v>119</v>
      </c>
      <c r="C65" s="4" t="s">
        <v>220</v>
      </c>
      <c r="D65" s="8" t="s">
        <v>157</v>
      </c>
      <c r="E65" s="4" t="s">
        <v>154</v>
      </c>
      <c r="F65" s="4" t="s">
        <v>132</v>
      </c>
      <c r="G65" s="4">
        <v>4</v>
      </c>
      <c r="H65" s="6">
        <f>VLOOKUP(E65,'[1]ARISTO PHARMACEUTICALS PVT LTD'!$B$5:$D$26,3,FALSE)</f>
        <v>54.56</v>
      </c>
      <c r="I65" s="6">
        <f t="shared" si="0"/>
        <v>8</v>
      </c>
      <c r="J65" s="6">
        <v>35</v>
      </c>
      <c r="K65" s="6">
        <f t="shared" si="1"/>
        <v>261.24</v>
      </c>
    </row>
    <row r="66" spans="1:11">
      <c r="A66" s="4">
        <v>63</v>
      </c>
      <c r="B66" s="4" t="s">
        <v>119</v>
      </c>
      <c r="C66" s="4" t="s">
        <v>221</v>
      </c>
      <c r="D66" s="8" t="s">
        <v>157</v>
      </c>
      <c r="E66" s="4" t="s">
        <v>154</v>
      </c>
      <c r="F66" s="4" t="s">
        <v>148</v>
      </c>
      <c r="G66" s="4">
        <v>3</v>
      </c>
      <c r="H66" s="6">
        <f>VLOOKUP(E66,'[1]ARISTO PHARMACEUTICALS PVT LTD'!$B$5:$D$26,3,FALSE)</f>
        <v>54.56</v>
      </c>
      <c r="I66" s="6">
        <f t="shared" si="0"/>
        <v>6</v>
      </c>
      <c r="J66" s="6">
        <v>35</v>
      </c>
      <c r="K66" s="6">
        <f t="shared" si="1"/>
        <v>204.68</v>
      </c>
    </row>
    <row r="67" spans="1:11">
      <c r="A67" s="4">
        <v>64</v>
      </c>
      <c r="B67" s="4" t="s">
        <v>123</v>
      </c>
      <c r="C67" s="4" t="s">
        <v>222</v>
      </c>
      <c r="D67" s="8" t="s">
        <v>157</v>
      </c>
      <c r="E67" s="4" t="s">
        <v>152</v>
      </c>
      <c r="F67" s="4" t="s">
        <v>124</v>
      </c>
      <c r="G67" s="4">
        <v>5</v>
      </c>
      <c r="H67" s="6">
        <f>VLOOKUP(E67,'[1]ARISTO PHARMACEUTICALS PVT LTD'!$B$5:$D$26,3,FALSE)</f>
        <v>26.61</v>
      </c>
      <c r="I67" s="6">
        <f t="shared" si="0"/>
        <v>10</v>
      </c>
      <c r="J67" s="6">
        <v>35</v>
      </c>
      <c r="K67" s="6">
        <f t="shared" si="1"/>
        <v>178.05</v>
      </c>
    </row>
    <row r="68" spans="1:11" ht="30">
      <c r="A68" s="4">
        <v>65</v>
      </c>
      <c r="B68" s="4" t="s">
        <v>123</v>
      </c>
      <c r="C68" s="4" t="s">
        <v>223</v>
      </c>
      <c r="D68" s="8" t="s">
        <v>157</v>
      </c>
      <c r="E68" s="4" t="s">
        <v>152</v>
      </c>
      <c r="F68" s="4" t="s">
        <v>125</v>
      </c>
      <c r="G68" s="4">
        <v>40</v>
      </c>
      <c r="H68" s="6">
        <f>VLOOKUP(E68,'[1]ARISTO PHARMACEUTICALS PVT LTD'!$B$5:$D$26,3,FALSE)</f>
        <v>26.61</v>
      </c>
      <c r="I68" s="6">
        <f t="shared" si="0"/>
        <v>80</v>
      </c>
      <c r="J68" s="6">
        <v>35</v>
      </c>
      <c r="K68" s="6">
        <f t="shared" si="1"/>
        <v>1179.4000000000001</v>
      </c>
    </row>
    <row r="69" spans="1:11">
      <c r="A69" s="4">
        <v>66</v>
      </c>
      <c r="B69" s="4" t="s">
        <v>123</v>
      </c>
      <c r="C69" s="4" t="s">
        <v>224</v>
      </c>
      <c r="D69" s="8" t="s">
        <v>157</v>
      </c>
      <c r="E69" s="4" t="s">
        <v>152</v>
      </c>
      <c r="F69" s="4" t="s">
        <v>126</v>
      </c>
      <c r="G69" s="4">
        <v>3</v>
      </c>
      <c r="H69" s="6">
        <f>VLOOKUP(E69,'[1]ARISTO PHARMACEUTICALS PVT LTD'!$B$5:$D$26,3,FALSE)</f>
        <v>26.61</v>
      </c>
      <c r="I69" s="6">
        <f t="shared" ref="I69:I130" si="2">G69*2</f>
        <v>6</v>
      </c>
      <c r="J69" s="6">
        <v>35</v>
      </c>
      <c r="K69" s="6">
        <f t="shared" ref="K69:K130" si="3">G69*H69+I69+J69</f>
        <v>120.83</v>
      </c>
    </row>
    <row r="70" spans="1:11">
      <c r="A70" s="4">
        <v>67</v>
      </c>
      <c r="B70" s="4" t="s">
        <v>123</v>
      </c>
      <c r="C70" s="4" t="s">
        <v>225</v>
      </c>
      <c r="D70" s="8" t="s">
        <v>157</v>
      </c>
      <c r="E70" s="4" t="s">
        <v>152</v>
      </c>
      <c r="F70" s="4" t="s">
        <v>127</v>
      </c>
      <c r="G70" s="4">
        <v>3</v>
      </c>
      <c r="H70" s="6">
        <f>VLOOKUP(E70,'[1]ARISTO PHARMACEUTICALS PVT LTD'!$B$5:$D$26,3,FALSE)</f>
        <v>26.61</v>
      </c>
      <c r="I70" s="6">
        <f t="shared" si="2"/>
        <v>6</v>
      </c>
      <c r="J70" s="6">
        <v>35</v>
      </c>
      <c r="K70" s="6">
        <f t="shared" si="3"/>
        <v>120.83</v>
      </c>
    </row>
    <row r="71" spans="1:11">
      <c r="A71" s="4">
        <v>68</v>
      </c>
      <c r="B71" s="4" t="s">
        <v>123</v>
      </c>
      <c r="C71" s="4" t="s">
        <v>226</v>
      </c>
      <c r="D71" s="8" t="s">
        <v>157</v>
      </c>
      <c r="E71" s="4" t="s">
        <v>152</v>
      </c>
      <c r="F71" s="4" t="s">
        <v>128</v>
      </c>
      <c r="G71" s="4">
        <v>6</v>
      </c>
      <c r="H71" s="6">
        <f>VLOOKUP(E71,'[1]ARISTO PHARMACEUTICALS PVT LTD'!$B$5:$D$26,3,FALSE)</f>
        <v>26.61</v>
      </c>
      <c r="I71" s="6">
        <f t="shared" si="2"/>
        <v>12</v>
      </c>
      <c r="J71" s="6">
        <v>35</v>
      </c>
      <c r="K71" s="6">
        <f t="shared" si="3"/>
        <v>206.66</v>
      </c>
    </row>
    <row r="72" spans="1:11">
      <c r="A72" s="4">
        <v>69</v>
      </c>
      <c r="B72" s="4" t="s">
        <v>123</v>
      </c>
      <c r="C72" s="4" t="s">
        <v>227</v>
      </c>
      <c r="D72" s="8" t="s">
        <v>157</v>
      </c>
      <c r="E72" s="4" t="s">
        <v>152</v>
      </c>
      <c r="F72" s="4" t="s">
        <v>129</v>
      </c>
      <c r="G72" s="4">
        <v>4</v>
      </c>
      <c r="H72" s="6">
        <f>VLOOKUP(E72,'[1]ARISTO PHARMACEUTICALS PVT LTD'!$B$5:$D$26,3,FALSE)</f>
        <v>26.61</v>
      </c>
      <c r="I72" s="6">
        <f t="shared" si="2"/>
        <v>8</v>
      </c>
      <c r="J72" s="6">
        <v>35</v>
      </c>
      <c r="K72" s="6">
        <f t="shared" si="3"/>
        <v>149.44</v>
      </c>
    </row>
    <row r="73" spans="1:11" ht="30">
      <c r="A73" s="4">
        <v>70</v>
      </c>
      <c r="B73" s="4" t="s">
        <v>123</v>
      </c>
      <c r="C73" s="4" t="s">
        <v>228</v>
      </c>
      <c r="D73" s="8" t="s">
        <v>157</v>
      </c>
      <c r="E73" s="4" t="s">
        <v>152</v>
      </c>
      <c r="F73" s="4" t="s">
        <v>130</v>
      </c>
      <c r="G73" s="4">
        <v>4</v>
      </c>
      <c r="H73" s="6">
        <f>VLOOKUP(E73,'[1]ARISTO PHARMACEUTICALS PVT LTD'!$B$5:$D$26,3,FALSE)</f>
        <v>26.61</v>
      </c>
      <c r="I73" s="6">
        <f t="shared" si="2"/>
        <v>8</v>
      </c>
      <c r="J73" s="6">
        <v>35</v>
      </c>
      <c r="K73" s="6">
        <f t="shared" si="3"/>
        <v>149.44</v>
      </c>
    </row>
    <row r="74" spans="1:11">
      <c r="A74" s="4">
        <v>71</v>
      </c>
      <c r="B74" s="4" t="s">
        <v>12</v>
      </c>
      <c r="C74" s="4" t="s">
        <v>229</v>
      </c>
      <c r="D74" s="8" t="s">
        <v>157</v>
      </c>
      <c r="E74" s="4" t="s">
        <v>153</v>
      </c>
      <c r="F74" s="4" t="s">
        <v>13</v>
      </c>
      <c r="G74" s="4">
        <v>7</v>
      </c>
      <c r="H74" s="6">
        <f>VLOOKUP(E74,'[1]ARISTO PHARMACEUTICALS PVT LTD'!$B$5:$D$26,3,FALSE)</f>
        <v>29.28</v>
      </c>
      <c r="I74" s="6">
        <f t="shared" si="2"/>
        <v>14</v>
      </c>
      <c r="J74" s="6">
        <v>35</v>
      </c>
      <c r="K74" s="6">
        <f t="shared" si="3"/>
        <v>253.96</v>
      </c>
    </row>
    <row r="75" spans="1:11">
      <c r="A75" s="4">
        <v>72</v>
      </c>
      <c r="B75" s="4" t="s">
        <v>12</v>
      </c>
      <c r="C75" s="4" t="s">
        <v>230</v>
      </c>
      <c r="D75" s="8" t="s">
        <v>157</v>
      </c>
      <c r="E75" s="4" t="s">
        <v>155</v>
      </c>
      <c r="F75" s="4" t="s">
        <v>79</v>
      </c>
      <c r="G75" s="4">
        <v>2</v>
      </c>
      <c r="H75" s="6">
        <f>VLOOKUP(E75,'[1]ARISTO PHARMACEUTICALS PVT LTD'!$B$5:$D$26,3,FALSE)</f>
        <v>34.6</v>
      </c>
      <c r="I75" s="6">
        <f t="shared" si="2"/>
        <v>4</v>
      </c>
      <c r="J75" s="6">
        <v>35</v>
      </c>
      <c r="K75" s="6">
        <f t="shared" si="3"/>
        <v>108.2</v>
      </c>
    </row>
    <row r="76" spans="1:11">
      <c r="A76" s="4">
        <v>73</v>
      </c>
      <c r="B76" s="4" t="s">
        <v>12</v>
      </c>
      <c r="C76" s="4" t="s">
        <v>231</v>
      </c>
      <c r="D76" s="8" t="s">
        <v>157</v>
      </c>
      <c r="E76" s="4" t="s">
        <v>155</v>
      </c>
      <c r="F76" s="4" t="s">
        <v>111</v>
      </c>
      <c r="G76" s="4">
        <v>3</v>
      </c>
      <c r="H76" s="6">
        <f>VLOOKUP(E76,'[1]ARISTO PHARMACEUTICALS PVT LTD'!$B$5:$D$26,3,FALSE)</f>
        <v>34.6</v>
      </c>
      <c r="I76" s="6">
        <f t="shared" si="2"/>
        <v>6</v>
      </c>
      <c r="J76" s="6">
        <v>35</v>
      </c>
      <c r="K76" s="6">
        <f t="shared" si="3"/>
        <v>144.80000000000001</v>
      </c>
    </row>
    <row r="77" spans="1:11">
      <c r="A77" s="4">
        <v>74</v>
      </c>
      <c r="B77" s="4" t="s">
        <v>12</v>
      </c>
      <c r="C77" s="4" t="s">
        <v>232</v>
      </c>
      <c r="D77" s="8" t="s">
        <v>157</v>
      </c>
      <c r="E77" s="4" t="s">
        <v>152</v>
      </c>
      <c r="F77" s="4" t="s">
        <v>117</v>
      </c>
      <c r="G77" s="4">
        <v>41</v>
      </c>
      <c r="H77" s="6">
        <f>VLOOKUP(E77,'[1]ARISTO PHARMACEUTICALS PVT LTD'!$B$5:$D$26,3,FALSE)</f>
        <v>26.61</v>
      </c>
      <c r="I77" s="6">
        <f t="shared" si="2"/>
        <v>82</v>
      </c>
      <c r="J77" s="6">
        <v>35</v>
      </c>
      <c r="K77" s="6">
        <f t="shared" si="3"/>
        <v>1208.01</v>
      </c>
    </row>
    <row r="78" spans="1:11">
      <c r="A78" s="4">
        <v>75</v>
      </c>
      <c r="B78" s="4" t="s">
        <v>12</v>
      </c>
      <c r="C78" s="4" t="s">
        <v>233</v>
      </c>
      <c r="D78" s="8" t="s">
        <v>157</v>
      </c>
      <c r="E78" s="4" t="s">
        <v>152</v>
      </c>
      <c r="F78" s="4" t="s">
        <v>118</v>
      </c>
      <c r="G78" s="4">
        <v>5</v>
      </c>
      <c r="H78" s="6">
        <f>VLOOKUP(E78,'[1]ARISTO PHARMACEUTICALS PVT LTD'!$B$5:$D$26,3,FALSE)</f>
        <v>26.61</v>
      </c>
      <c r="I78" s="6">
        <f t="shared" si="2"/>
        <v>10</v>
      </c>
      <c r="J78" s="6">
        <v>35</v>
      </c>
      <c r="K78" s="6">
        <f t="shared" si="3"/>
        <v>178.05</v>
      </c>
    </row>
    <row r="79" spans="1:11">
      <c r="A79" s="4">
        <v>76</v>
      </c>
      <c r="B79" s="4" t="s">
        <v>34</v>
      </c>
      <c r="C79" s="4" t="s">
        <v>234</v>
      </c>
      <c r="D79" s="8" t="s">
        <v>157</v>
      </c>
      <c r="E79" s="4" t="s">
        <v>151</v>
      </c>
      <c r="F79" s="4" t="s">
        <v>35</v>
      </c>
      <c r="G79" s="4">
        <v>1</v>
      </c>
      <c r="H79" s="6">
        <f>VLOOKUP(E79,'[1]ARISTO PHARMACEUTICALS PVT LTD'!$B$5:$D$26,3,FALSE)</f>
        <v>33.26</v>
      </c>
      <c r="I79" s="6">
        <f t="shared" si="2"/>
        <v>2</v>
      </c>
      <c r="J79" s="6">
        <v>35</v>
      </c>
      <c r="K79" s="6">
        <f t="shared" si="3"/>
        <v>70.259999999999991</v>
      </c>
    </row>
    <row r="80" spans="1:11" ht="30">
      <c r="A80" s="4">
        <v>77</v>
      </c>
      <c r="B80" s="4" t="s">
        <v>34</v>
      </c>
      <c r="C80" s="4" t="s">
        <v>235</v>
      </c>
      <c r="D80" s="8" t="s">
        <v>157</v>
      </c>
      <c r="E80" s="4" t="s">
        <v>151</v>
      </c>
      <c r="F80" s="4" t="s">
        <v>36</v>
      </c>
      <c r="G80" s="4">
        <v>33</v>
      </c>
      <c r="H80" s="6">
        <f>VLOOKUP(E80,'[1]ARISTO PHARMACEUTICALS PVT LTD'!$B$5:$D$26,3,FALSE)</f>
        <v>33.26</v>
      </c>
      <c r="I80" s="6">
        <f t="shared" si="2"/>
        <v>66</v>
      </c>
      <c r="J80" s="6">
        <v>35</v>
      </c>
      <c r="K80" s="6">
        <f t="shared" si="3"/>
        <v>1198.58</v>
      </c>
    </row>
    <row r="81" spans="1:11">
      <c r="A81" s="4">
        <v>78</v>
      </c>
      <c r="B81" s="4" t="s">
        <v>34</v>
      </c>
      <c r="C81" s="4" t="s">
        <v>236</v>
      </c>
      <c r="D81" s="8" t="s">
        <v>157</v>
      </c>
      <c r="E81" s="4" t="s">
        <v>151</v>
      </c>
      <c r="F81" s="4" t="s">
        <v>37</v>
      </c>
      <c r="G81" s="4">
        <v>5</v>
      </c>
      <c r="H81" s="6">
        <f>VLOOKUP(E81,'[1]ARISTO PHARMACEUTICALS PVT LTD'!$B$5:$D$26,3,FALSE)</f>
        <v>33.26</v>
      </c>
      <c r="I81" s="6">
        <f t="shared" si="2"/>
        <v>10</v>
      </c>
      <c r="J81" s="6">
        <v>35</v>
      </c>
      <c r="K81" s="6">
        <f t="shared" si="3"/>
        <v>211.29999999999998</v>
      </c>
    </row>
    <row r="82" spans="1:11">
      <c r="A82" s="4">
        <v>79</v>
      </c>
      <c r="B82" s="4" t="s">
        <v>34</v>
      </c>
      <c r="C82" s="4" t="s">
        <v>237</v>
      </c>
      <c r="D82" s="8" t="s">
        <v>157</v>
      </c>
      <c r="E82" s="4" t="s">
        <v>152</v>
      </c>
      <c r="F82" s="4" t="s">
        <v>39</v>
      </c>
      <c r="G82" s="4">
        <v>3</v>
      </c>
      <c r="H82" s="6">
        <f>VLOOKUP(E82,'[1]ARISTO PHARMACEUTICALS PVT LTD'!$B$5:$D$26,3,FALSE)</f>
        <v>26.61</v>
      </c>
      <c r="I82" s="6">
        <f t="shared" si="2"/>
        <v>6</v>
      </c>
      <c r="J82" s="6">
        <v>35</v>
      </c>
      <c r="K82" s="6">
        <f t="shared" si="3"/>
        <v>120.83</v>
      </c>
    </row>
    <row r="83" spans="1:11">
      <c r="A83" s="4">
        <v>80</v>
      </c>
      <c r="B83" s="4" t="s">
        <v>34</v>
      </c>
      <c r="C83" s="4" t="s">
        <v>238</v>
      </c>
      <c r="D83" s="8" t="s">
        <v>157</v>
      </c>
      <c r="E83" s="4" t="s">
        <v>152</v>
      </c>
      <c r="F83" s="4" t="s">
        <v>78</v>
      </c>
      <c r="G83" s="4">
        <v>20</v>
      </c>
      <c r="H83" s="6">
        <f>VLOOKUP(E83,'[1]ARISTO PHARMACEUTICALS PVT LTD'!$B$5:$D$26,3,FALSE)</f>
        <v>26.61</v>
      </c>
      <c r="I83" s="6">
        <f t="shared" si="2"/>
        <v>40</v>
      </c>
      <c r="J83" s="6">
        <v>35</v>
      </c>
      <c r="K83" s="6">
        <f t="shared" si="3"/>
        <v>607.20000000000005</v>
      </c>
    </row>
    <row r="84" spans="1:11">
      <c r="A84" s="4">
        <v>81</v>
      </c>
      <c r="B84" s="4" t="s">
        <v>28</v>
      </c>
      <c r="C84" s="4" t="s">
        <v>239</v>
      </c>
      <c r="D84" s="8" t="s">
        <v>157</v>
      </c>
      <c r="E84" s="4" t="s">
        <v>152</v>
      </c>
      <c r="F84" s="4" t="s">
        <v>29</v>
      </c>
      <c r="G84" s="4">
        <v>7</v>
      </c>
      <c r="H84" s="6">
        <f>VLOOKUP(E84,'[1]ARISTO PHARMACEUTICALS PVT LTD'!$B$5:$D$26,3,FALSE)</f>
        <v>26.61</v>
      </c>
      <c r="I84" s="6">
        <f t="shared" si="2"/>
        <v>14</v>
      </c>
      <c r="J84" s="6">
        <v>35</v>
      </c>
      <c r="K84" s="6">
        <f t="shared" si="3"/>
        <v>235.26999999999998</v>
      </c>
    </row>
    <row r="85" spans="1:11">
      <c r="A85" s="4">
        <v>82</v>
      </c>
      <c r="B85" s="4" t="s">
        <v>28</v>
      </c>
      <c r="C85" s="4" t="s">
        <v>240</v>
      </c>
      <c r="D85" s="8" t="s">
        <v>157</v>
      </c>
      <c r="E85" s="4" t="s">
        <v>152</v>
      </c>
      <c r="F85" s="4" t="s">
        <v>30</v>
      </c>
      <c r="G85" s="4">
        <v>2</v>
      </c>
      <c r="H85" s="6">
        <f>VLOOKUP(E85,'[1]ARISTO PHARMACEUTICALS PVT LTD'!$B$5:$D$26,3,FALSE)</f>
        <v>26.61</v>
      </c>
      <c r="I85" s="6">
        <f t="shared" si="2"/>
        <v>4</v>
      </c>
      <c r="J85" s="6">
        <v>35</v>
      </c>
      <c r="K85" s="6">
        <f t="shared" si="3"/>
        <v>92.22</v>
      </c>
    </row>
    <row r="86" spans="1:11">
      <c r="A86" s="4">
        <v>83</v>
      </c>
      <c r="B86" s="4" t="s">
        <v>28</v>
      </c>
      <c r="C86" s="4" t="s">
        <v>241</v>
      </c>
      <c r="D86" s="8" t="s">
        <v>157</v>
      </c>
      <c r="E86" s="4" t="s">
        <v>152</v>
      </c>
      <c r="F86" s="4" t="s">
        <v>31</v>
      </c>
      <c r="G86" s="4">
        <v>5</v>
      </c>
      <c r="H86" s="6">
        <f>VLOOKUP(E86,'[1]ARISTO PHARMACEUTICALS PVT LTD'!$B$5:$D$26,3,FALSE)</f>
        <v>26.61</v>
      </c>
      <c r="I86" s="6">
        <f t="shared" si="2"/>
        <v>10</v>
      </c>
      <c r="J86" s="6">
        <v>35</v>
      </c>
      <c r="K86" s="6">
        <f t="shared" si="3"/>
        <v>178.05</v>
      </c>
    </row>
    <row r="87" spans="1:11">
      <c r="A87" s="4">
        <v>84</v>
      </c>
      <c r="B87" s="4" t="s">
        <v>28</v>
      </c>
      <c r="C87" s="4" t="s">
        <v>242</v>
      </c>
      <c r="D87" s="8" t="s">
        <v>157</v>
      </c>
      <c r="E87" s="4" t="s">
        <v>152</v>
      </c>
      <c r="F87" s="4" t="s">
        <v>32</v>
      </c>
      <c r="G87" s="4">
        <v>16</v>
      </c>
      <c r="H87" s="6">
        <f>VLOOKUP(E87,'[1]ARISTO PHARMACEUTICALS PVT LTD'!$B$5:$D$26,3,FALSE)</f>
        <v>26.61</v>
      </c>
      <c r="I87" s="6">
        <f t="shared" si="2"/>
        <v>32</v>
      </c>
      <c r="J87" s="6">
        <v>35</v>
      </c>
      <c r="K87" s="6">
        <f t="shared" si="3"/>
        <v>492.76</v>
      </c>
    </row>
    <row r="88" spans="1:11">
      <c r="A88" s="4">
        <v>85</v>
      </c>
      <c r="B88" s="4" t="s">
        <v>28</v>
      </c>
      <c r="C88" s="4" t="s">
        <v>243</v>
      </c>
      <c r="D88" s="8" t="s">
        <v>157</v>
      </c>
      <c r="E88" s="4" t="s">
        <v>152</v>
      </c>
      <c r="F88" s="4" t="s">
        <v>33</v>
      </c>
      <c r="G88" s="4">
        <v>5</v>
      </c>
      <c r="H88" s="6">
        <f>VLOOKUP(E88,'[1]ARISTO PHARMACEUTICALS PVT LTD'!$B$5:$D$26,3,FALSE)</f>
        <v>26.61</v>
      </c>
      <c r="I88" s="6">
        <f t="shared" si="2"/>
        <v>10</v>
      </c>
      <c r="J88" s="6">
        <v>35</v>
      </c>
      <c r="K88" s="6">
        <f t="shared" si="3"/>
        <v>178.05</v>
      </c>
    </row>
    <row r="89" spans="1:11">
      <c r="A89" s="4">
        <v>86</v>
      </c>
      <c r="B89" s="4" t="s">
        <v>21</v>
      </c>
      <c r="C89" s="4" t="s">
        <v>244</v>
      </c>
      <c r="D89" s="8" t="s">
        <v>157</v>
      </c>
      <c r="E89" s="4" t="s">
        <v>153</v>
      </c>
      <c r="F89" s="4" t="s">
        <v>22</v>
      </c>
      <c r="G89" s="4">
        <v>4</v>
      </c>
      <c r="H89" s="6">
        <f>VLOOKUP(E89,'[1]ARISTO PHARMACEUTICALS PVT LTD'!$B$5:$D$26,3,FALSE)</f>
        <v>29.28</v>
      </c>
      <c r="I89" s="6">
        <f t="shared" si="2"/>
        <v>8</v>
      </c>
      <c r="J89" s="6">
        <v>35</v>
      </c>
      <c r="K89" s="6">
        <f t="shared" si="3"/>
        <v>160.12</v>
      </c>
    </row>
    <row r="90" spans="1:11">
      <c r="A90" s="4">
        <v>87</v>
      </c>
      <c r="B90" s="4" t="s">
        <v>16</v>
      </c>
      <c r="C90" s="4" t="s">
        <v>245</v>
      </c>
      <c r="D90" s="8" t="s">
        <v>157</v>
      </c>
      <c r="E90" s="4" t="s">
        <v>152</v>
      </c>
      <c r="F90" s="4" t="s">
        <v>17</v>
      </c>
      <c r="G90" s="4">
        <v>8</v>
      </c>
      <c r="H90" s="6">
        <f>VLOOKUP(E90,'[1]ARISTO PHARMACEUTICALS PVT LTD'!$B$5:$D$26,3,FALSE)</f>
        <v>26.61</v>
      </c>
      <c r="I90" s="6">
        <f t="shared" si="2"/>
        <v>16</v>
      </c>
      <c r="J90" s="6">
        <v>35</v>
      </c>
      <c r="K90" s="6">
        <f t="shared" si="3"/>
        <v>263.88</v>
      </c>
    </row>
    <row r="91" spans="1:11">
      <c r="A91" s="4">
        <v>88</v>
      </c>
      <c r="B91" s="4" t="s">
        <v>16</v>
      </c>
      <c r="C91" s="4" t="s">
        <v>246</v>
      </c>
      <c r="D91" s="8" t="s">
        <v>157</v>
      </c>
      <c r="E91" s="4" t="s">
        <v>152</v>
      </c>
      <c r="F91" s="4" t="s">
        <v>18</v>
      </c>
      <c r="G91" s="4">
        <v>9</v>
      </c>
      <c r="H91" s="6">
        <f>VLOOKUP(E91,'[1]ARISTO PHARMACEUTICALS PVT LTD'!$B$5:$D$26,3,FALSE)</f>
        <v>26.61</v>
      </c>
      <c r="I91" s="6">
        <f t="shared" si="2"/>
        <v>18</v>
      </c>
      <c r="J91" s="6">
        <v>35</v>
      </c>
      <c r="K91" s="6">
        <f t="shared" si="3"/>
        <v>292.49</v>
      </c>
    </row>
    <row r="92" spans="1:11">
      <c r="A92" s="4">
        <v>89</v>
      </c>
      <c r="B92" s="4" t="s">
        <v>16</v>
      </c>
      <c r="C92" s="4" t="s">
        <v>247</v>
      </c>
      <c r="D92" s="8" t="s">
        <v>157</v>
      </c>
      <c r="E92" s="4" t="s">
        <v>154</v>
      </c>
      <c r="F92" s="4" t="s">
        <v>19</v>
      </c>
      <c r="G92" s="4">
        <v>5</v>
      </c>
      <c r="H92" s="6">
        <f>VLOOKUP(E92,'[1]ARISTO PHARMACEUTICALS PVT LTD'!$B$5:$D$26,3,FALSE)</f>
        <v>54.56</v>
      </c>
      <c r="I92" s="6">
        <f t="shared" si="2"/>
        <v>10</v>
      </c>
      <c r="J92" s="6">
        <v>35</v>
      </c>
      <c r="K92" s="6">
        <f t="shared" si="3"/>
        <v>317.8</v>
      </c>
    </row>
    <row r="93" spans="1:11">
      <c r="A93" s="4">
        <v>90</v>
      </c>
      <c r="B93" s="4" t="s">
        <v>16</v>
      </c>
      <c r="C93" s="4" t="s">
        <v>248</v>
      </c>
      <c r="D93" s="8" t="s">
        <v>157</v>
      </c>
      <c r="E93" s="4" t="s">
        <v>152</v>
      </c>
      <c r="F93" s="4" t="s">
        <v>23</v>
      </c>
      <c r="G93" s="4">
        <v>5</v>
      </c>
      <c r="H93" s="6">
        <f>VLOOKUP(E93,'[1]ARISTO PHARMACEUTICALS PVT LTD'!$B$5:$D$26,3,FALSE)</f>
        <v>26.61</v>
      </c>
      <c r="I93" s="6">
        <f t="shared" si="2"/>
        <v>10</v>
      </c>
      <c r="J93" s="6">
        <v>35</v>
      </c>
      <c r="K93" s="6">
        <f t="shared" si="3"/>
        <v>178.05</v>
      </c>
    </row>
    <row r="94" spans="1:11">
      <c r="A94" s="4">
        <v>91</v>
      </c>
      <c r="B94" s="4" t="s">
        <v>16</v>
      </c>
      <c r="C94" s="4" t="s">
        <v>249</v>
      </c>
      <c r="D94" s="8" t="s">
        <v>157</v>
      </c>
      <c r="E94" s="4" t="s">
        <v>152</v>
      </c>
      <c r="F94" s="4" t="s">
        <v>24</v>
      </c>
      <c r="G94" s="4">
        <v>5</v>
      </c>
      <c r="H94" s="6">
        <f>VLOOKUP(E94,'[1]ARISTO PHARMACEUTICALS PVT LTD'!$B$5:$D$26,3,FALSE)</f>
        <v>26.61</v>
      </c>
      <c r="I94" s="6">
        <f t="shared" si="2"/>
        <v>10</v>
      </c>
      <c r="J94" s="6">
        <v>35</v>
      </c>
      <c r="K94" s="6">
        <f t="shared" si="3"/>
        <v>178.05</v>
      </c>
    </row>
    <row r="95" spans="1:11">
      <c r="A95" s="4">
        <v>92</v>
      </c>
      <c r="B95" s="4" t="s">
        <v>16</v>
      </c>
      <c r="C95" s="4" t="s">
        <v>250</v>
      </c>
      <c r="D95" s="8" t="s">
        <v>157</v>
      </c>
      <c r="E95" s="4" t="s">
        <v>152</v>
      </c>
      <c r="F95" s="4" t="s">
        <v>25</v>
      </c>
      <c r="G95" s="4">
        <v>8</v>
      </c>
      <c r="H95" s="6">
        <f>VLOOKUP(E95,'[1]ARISTO PHARMACEUTICALS PVT LTD'!$B$5:$D$26,3,FALSE)</f>
        <v>26.61</v>
      </c>
      <c r="I95" s="6">
        <f t="shared" si="2"/>
        <v>16</v>
      </c>
      <c r="J95" s="6">
        <v>35</v>
      </c>
      <c r="K95" s="6">
        <f t="shared" si="3"/>
        <v>263.88</v>
      </c>
    </row>
    <row r="96" spans="1:11" ht="30">
      <c r="A96" s="4">
        <v>93</v>
      </c>
      <c r="B96" s="4" t="s">
        <v>16</v>
      </c>
      <c r="C96" s="4" t="s">
        <v>251</v>
      </c>
      <c r="D96" s="8" t="s">
        <v>157</v>
      </c>
      <c r="E96" s="4" t="s">
        <v>152</v>
      </c>
      <c r="F96" s="4" t="s">
        <v>26</v>
      </c>
      <c r="G96" s="4">
        <v>29</v>
      </c>
      <c r="H96" s="6">
        <f>VLOOKUP(E96,'[1]ARISTO PHARMACEUTICALS PVT LTD'!$B$5:$D$26,3,FALSE)</f>
        <v>26.61</v>
      </c>
      <c r="I96" s="6">
        <f t="shared" si="2"/>
        <v>58</v>
      </c>
      <c r="J96" s="6">
        <v>35</v>
      </c>
      <c r="K96" s="6">
        <f t="shared" si="3"/>
        <v>864.68999999999994</v>
      </c>
    </row>
    <row r="97" spans="1:11">
      <c r="A97" s="4">
        <v>94</v>
      </c>
      <c r="B97" s="4" t="s">
        <v>16</v>
      </c>
      <c r="C97" s="4" t="s">
        <v>252</v>
      </c>
      <c r="D97" s="8" t="s">
        <v>157</v>
      </c>
      <c r="E97" s="4" t="s">
        <v>152</v>
      </c>
      <c r="F97" s="4" t="s">
        <v>27</v>
      </c>
      <c r="G97" s="4">
        <v>31</v>
      </c>
      <c r="H97" s="6">
        <f>VLOOKUP(E97,'[1]ARISTO PHARMACEUTICALS PVT LTD'!$B$5:$D$26,3,FALSE)</f>
        <v>26.61</v>
      </c>
      <c r="I97" s="6">
        <f t="shared" si="2"/>
        <v>62</v>
      </c>
      <c r="J97" s="6">
        <v>35</v>
      </c>
      <c r="K97" s="6">
        <f t="shared" si="3"/>
        <v>921.91</v>
      </c>
    </row>
    <row r="98" spans="1:11">
      <c r="A98" s="4">
        <v>95</v>
      </c>
      <c r="B98" s="4" t="s">
        <v>16</v>
      </c>
      <c r="C98" s="4" t="s">
        <v>253</v>
      </c>
      <c r="D98" s="8" t="s">
        <v>157</v>
      </c>
      <c r="E98" s="4" t="s">
        <v>152</v>
      </c>
      <c r="F98" s="4" t="s">
        <v>38</v>
      </c>
      <c r="G98" s="4">
        <v>1</v>
      </c>
      <c r="H98" s="6">
        <f>VLOOKUP(E98,'[1]ARISTO PHARMACEUTICALS PVT LTD'!$B$5:$D$26,3,FALSE)</f>
        <v>26.61</v>
      </c>
      <c r="I98" s="6">
        <f t="shared" si="2"/>
        <v>2</v>
      </c>
      <c r="J98" s="6">
        <v>35</v>
      </c>
      <c r="K98" s="6">
        <f t="shared" si="3"/>
        <v>63.61</v>
      </c>
    </row>
    <row r="99" spans="1:11">
      <c r="A99" s="4">
        <v>96</v>
      </c>
      <c r="B99" s="4" t="s">
        <v>16</v>
      </c>
      <c r="C99" s="4" t="s">
        <v>254</v>
      </c>
      <c r="D99" s="8" t="s">
        <v>157</v>
      </c>
      <c r="E99" s="4" t="s">
        <v>155</v>
      </c>
      <c r="F99" s="4" t="s">
        <v>42</v>
      </c>
      <c r="G99" s="4">
        <v>8</v>
      </c>
      <c r="H99" s="6">
        <f>VLOOKUP(E99,'[1]ARISTO PHARMACEUTICALS PVT LTD'!$B$5:$D$26,3,FALSE)</f>
        <v>34.6</v>
      </c>
      <c r="I99" s="6">
        <f t="shared" si="2"/>
        <v>16</v>
      </c>
      <c r="J99" s="6">
        <v>35</v>
      </c>
      <c r="K99" s="6">
        <f t="shared" si="3"/>
        <v>327.8</v>
      </c>
    </row>
    <row r="100" spans="1:11">
      <c r="A100" s="4">
        <v>97</v>
      </c>
      <c r="B100" s="4" t="s">
        <v>14</v>
      </c>
      <c r="C100" s="4" t="s">
        <v>255</v>
      </c>
      <c r="D100" s="8" t="s">
        <v>157</v>
      </c>
      <c r="E100" s="4" t="s">
        <v>154</v>
      </c>
      <c r="F100" s="4" t="s">
        <v>15</v>
      </c>
      <c r="G100" s="4">
        <v>8</v>
      </c>
      <c r="H100" s="6">
        <f>VLOOKUP(E100,'[1]ARISTO PHARMACEUTICALS PVT LTD'!$B$5:$D$26,3,FALSE)</f>
        <v>54.56</v>
      </c>
      <c r="I100" s="6">
        <f t="shared" si="2"/>
        <v>16</v>
      </c>
      <c r="J100" s="6">
        <v>35</v>
      </c>
      <c r="K100" s="6">
        <f t="shared" si="3"/>
        <v>487.48</v>
      </c>
    </row>
    <row r="101" spans="1:11">
      <c r="A101" s="4">
        <v>98</v>
      </c>
      <c r="B101" s="4" t="s">
        <v>3</v>
      </c>
      <c r="C101" s="4" t="s">
        <v>256</v>
      </c>
      <c r="D101" s="8" t="s">
        <v>157</v>
      </c>
      <c r="E101" s="4" t="s">
        <v>152</v>
      </c>
      <c r="F101" s="4" t="s">
        <v>4</v>
      </c>
      <c r="G101" s="4">
        <v>1</v>
      </c>
      <c r="H101" s="6">
        <f>VLOOKUP(E101,'[1]ARISTO PHARMACEUTICALS PVT LTD'!$B$5:$D$26,3,FALSE)</f>
        <v>26.61</v>
      </c>
      <c r="I101" s="6">
        <f t="shared" si="2"/>
        <v>2</v>
      </c>
      <c r="J101" s="6">
        <v>35</v>
      </c>
      <c r="K101" s="6">
        <f t="shared" si="3"/>
        <v>63.61</v>
      </c>
    </row>
    <row r="102" spans="1:11">
      <c r="A102" s="4">
        <v>99</v>
      </c>
      <c r="B102" s="4" t="s">
        <v>3</v>
      </c>
      <c r="C102" s="4" t="s">
        <v>257</v>
      </c>
      <c r="D102" s="8" t="s">
        <v>157</v>
      </c>
      <c r="E102" s="4" t="s">
        <v>152</v>
      </c>
      <c r="F102" s="4" t="s">
        <v>5</v>
      </c>
      <c r="G102" s="4">
        <v>1</v>
      </c>
      <c r="H102" s="6">
        <f>VLOOKUP(E102,'[1]ARISTO PHARMACEUTICALS PVT LTD'!$B$5:$D$26,3,FALSE)</f>
        <v>26.61</v>
      </c>
      <c r="I102" s="6">
        <f t="shared" si="2"/>
        <v>2</v>
      </c>
      <c r="J102" s="6">
        <v>35</v>
      </c>
      <c r="K102" s="6">
        <f t="shared" si="3"/>
        <v>63.61</v>
      </c>
    </row>
    <row r="103" spans="1:11">
      <c r="A103" s="4">
        <v>100</v>
      </c>
      <c r="B103" s="4" t="s">
        <v>3</v>
      </c>
      <c r="C103" s="4" t="s">
        <v>258</v>
      </c>
      <c r="D103" s="8" t="s">
        <v>157</v>
      </c>
      <c r="E103" s="4" t="s">
        <v>152</v>
      </c>
      <c r="F103" s="4" t="s">
        <v>6</v>
      </c>
      <c r="G103" s="4">
        <v>3</v>
      </c>
      <c r="H103" s="6">
        <f>VLOOKUP(E103,'[1]ARISTO PHARMACEUTICALS PVT LTD'!$B$5:$D$26,3,FALSE)</f>
        <v>26.61</v>
      </c>
      <c r="I103" s="6">
        <f t="shared" si="2"/>
        <v>6</v>
      </c>
      <c r="J103" s="6">
        <v>35</v>
      </c>
      <c r="K103" s="6">
        <f t="shared" si="3"/>
        <v>120.83</v>
      </c>
    </row>
    <row r="104" spans="1:11">
      <c r="A104" s="4">
        <v>101</v>
      </c>
      <c r="B104" s="4" t="s">
        <v>3</v>
      </c>
      <c r="C104" s="4" t="s">
        <v>259</v>
      </c>
      <c r="D104" s="8" t="s">
        <v>157</v>
      </c>
      <c r="E104" s="4" t="s">
        <v>152</v>
      </c>
      <c r="F104" s="4" t="s">
        <v>7</v>
      </c>
      <c r="G104" s="4">
        <v>1</v>
      </c>
      <c r="H104" s="6">
        <f>VLOOKUP(E104,'[1]ARISTO PHARMACEUTICALS PVT LTD'!$B$5:$D$26,3,FALSE)</f>
        <v>26.61</v>
      </c>
      <c r="I104" s="6">
        <f t="shared" si="2"/>
        <v>2</v>
      </c>
      <c r="J104" s="6">
        <v>35</v>
      </c>
      <c r="K104" s="6">
        <f t="shared" si="3"/>
        <v>63.61</v>
      </c>
    </row>
    <row r="105" spans="1:11">
      <c r="A105" s="4">
        <v>102</v>
      </c>
      <c r="B105" s="4" t="s">
        <v>3</v>
      </c>
      <c r="C105" s="4" t="s">
        <v>260</v>
      </c>
      <c r="D105" s="8" t="s">
        <v>157</v>
      </c>
      <c r="E105" s="4" t="s">
        <v>152</v>
      </c>
      <c r="F105" s="4" t="s">
        <v>8</v>
      </c>
      <c r="G105" s="4">
        <v>4</v>
      </c>
      <c r="H105" s="6">
        <f>VLOOKUP(E105,'[1]ARISTO PHARMACEUTICALS PVT LTD'!$B$5:$D$26,3,FALSE)</f>
        <v>26.61</v>
      </c>
      <c r="I105" s="6">
        <f t="shared" si="2"/>
        <v>8</v>
      </c>
      <c r="J105" s="6">
        <v>35</v>
      </c>
      <c r="K105" s="6">
        <f t="shared" si="3"/>
        <v>149.44</v>
      </c>
    </row>
    <row r="106" spans="1:11">
      <c r="A106" s="4">
        <v>103</v>
      </c>
      <c r="B106" s="4" t="s">
        <v>3</v>
      </c>
      <c r="C106" s="4" t="s">
        <v>261</v>
      </c>
      <c r="D106" s="8" t="s">
        <v>157</v>
      </c>
      <c r="E106" s="4" t="s">
        <v>152</v>
      </c>
      <c r="F106" s="4" t="s">
        <v>9</v>
      </c>
      <c r="G106" s="4">
        <v>15</v>
      </c>
      <c r="H106" s="6">
        <f>VLOOKUP(E106,'[1]ARISTO PHARMACEUTICALS PVT LTD'!$B$5:$D$26,3,FALSE)</f>
        <v>26.61</v>
      </c>
      <c r="I106" s="6">
        <f t="shared" si="2"/>
        <v>30</v>
      </c>
      <c r="J106" s="6">
        <v>35</v>
      </c>
      <c r="K106" s="6">
        <f t="shared" si="3"/>
        <v>464.15</v>
      </c>
    </row>
    <row r="107" spans="1:11">
      <c r="A107" s="4">
        <v>104</v>
      </c>
      <c r="B107" s="4" t="s">
        <v>3</v>
      </c>
      <c r="C107" s="4" t="s">
        <v>262</v>
      </c>
      <c r="D107" s="8" t="s">
        <v>157</v>
      </c>
      <c r="E107" s="4" t="s">
        <v>152</v>
      </c>
      <c r="F107" s="4" t="s">
        <v>10</v>
      </c>
      <c r="G107" s="4">
        <v>11</v>
      </c>
      <c r="H107" s="6">
        <f>VLOOKUP(E107,'[1]ARISTO PHARMACEUTICALS PVT LTD'!$B$5:$D$26,3,FALSE)</f>
        <v>26.61</v>
      </c>
      <c r="I107" s="6">
        <f t="shared" si="2"/>
        <v>22</v>
      </c>
      <c r="J107" s="6">
        <v>35</v>
      </c>
      <c r="K107" s="6">
        <f t="shared" si="3"/>
        <v>349.71</v>
      </c>
    </row>
    <row r="108" spans="1:11">
      <c r="A108" s="4">
        <v>105</v>
      </c>
      <c r="B108" s="4" t="s">
        <v>3</v>
      </c>
      <c r="C108" s="4" t="s">
        <v>263</v>
      </c>
      <c r="D108" s="8" t="s">
        <v>157</v>
      </c>
      <c r="E108" s="4" t="s">
        <v>152</v>
      </c>
      <c r="F108" s="4" t="s">
        <v>11</v>
      </c>
      <c r="G108" s="4">
        <v>1</v>
      </c>
      <c r="H108" s="6">
        <f>VLOOKUP(E108,'[1]ARISTO PHARMACEUTICALS PVT LTD'!$B$5:$D$26,3,FALSE)</f>
        <v>26.61</v>
      </c>
      <c r="I108" s="6">
        <f t="shared" si="2"/>
        <v>2</v>
      </c>
      <c r="J108" s="6">
        <v>35</v>
      </c>
      <c r="K108" s="6">
        <f t="shared" si="3"/>
        <v>63.61</v>
      </c>
    </row>
    <row r="109" spans="1:11">
      <c r="A109" s="4">
        <v>106</v>
      </c>
      <c r="B109" s="4" t="s">
        <v>3</v>
      </c>
      <c r="C109" s="4" t="s">
        <v>264</v>
      </c>
      <c r="D109" s="8" t="s">
        <v>157</v>
      </c>
      <c r="E109" s="4" t="s">
        <v>154</v>
      </c>
      <c r="F109" s="4" t="s">
        <v>20</v>
      </c>
      <c r="G109" s="4">
        <v>3</v>
      </c>
      <c r="H109" s="6">
        <f>VLOOKUP(E109,'[1]ARISTO PHARMACEUTICALS PVT LTD'!$B$5:$D$26,3,FALSE)</f>
        <v>54.56</v>
      </c>
      <c r="I109" s="6">
        <f t="shared" si="2"/>
        <v>6</v>
      </c>
      <c r="J109" s="6">
        <v>35</v>
      </c>
      <c r="K109" s="6">
        <f t="shared" si="3"/>
        <v>204.68</v>
      </c>
    </row>
    <row r="110" spans="1:11">
      <c r="A110" s="4">
        <v>107</v>
      </c>
      <c r="B110" s="4" t="s">
        <v>3</v>
      </c>
      <c r="C110" s="4" t="s">
        <v>265</v>
      </c>
      <c r="D110" s="8" t="s">
        <v>157</v>
      </c>
      <c r="E110" s="4" t="s">
        <v>155</v>
      </c>
      <c r="F110" s="4" t="s">
        <v>61</v>
      </c>
      <c r="G110" s="4">
        <v>3</v>
      </c>
      <c r="H110" s="6">
        <f>VLOOKUP(E110,'[1]ARISTO PHARMACEUTICALS PVT LTD'!$B$5:$D$26,3,FALSE)</f>
        <v>34.6</v>
      </c>
      <c r="I110" s="6">
        <f t="shared" si="2"/>
        <v>6</v>
      </c>
      <c r="J110" s="6">
        <v>35</v>
      </c>
      <c r="K110" s="6">
        <f t="shared" si="3"/>
        <v>144.80000000000001</v>
      </c>
    </row>
    <row r="111" spans="1:11">
      <c r="A111" s="4">
        <v>108</v>
      </c>
      <c r="B111" s="4" t="s">
        <v>3</v>
      </c>
      <c r="C111" s="4" t="s">
        <v>266</v>
      </c>
      <c r="D111" s="8" t="s">
        <v>157</v>
      </c>
      <c r="E111" s="4" t="s">
        <v>153</v>
      </c>
      <c r="F111" s="4" t="s">
        <v>72</v>
      </c>
      <c r="G111" s="4">
        <v>3</v>
      </c>
      <c r="H111" s="6">
        <f>VLOOKUP(E111,'[1]ARISTO PHARMACEUTICALS PVT LTD'!$B$5:$D$26,3,FALSE)</f>
        <v>29.28</v>
      </c>
      <c r="I111" s="6">
        <f t="shared" si="2"/>
        <v>6</v>
      </c>
      <c r="J111" s="6">
        <v>35</v>
      </c>
      <c r="K111" s="6">
        <f t="shared" si="3"/>
        <v>128.84</v>
      </c>
    </row>
    <row r="112" spans="1:11">
      <c r="A112" s="4">
        <v>109</v>
      </c>
      <c r="B112" s="4" t="s">
        <v>3</v>
      </c>
      <c r="C112" s="4" t="s">
        <v>267</v>
      </c>
      <c r="D112" s="8" t="s">
        <v>157</v>
      </c>
      <c r="E112" s="4" t="s">
        <v>155</v>
      </c>
      <c r="F112" s="4" t="s">
        <v>74</v>
      </c>
      <c r="G112" s="4">
        <v>2</v>
      </c>
      <c r="H112" s="6">
        <f>VLOOKUP(E112,'[1]ARISTO PHARMACEUTICALS PVT LTD'!$B$5:$D$26,3,FALSE)</f>
        <v>34.6</v>
      </c>
      <c r="I112" s="6">
        <f t="shared" si="2"/>
        <v>4</v>
      </c>
      <c r="J112" s="6">
        <v>35</v>
      </c>
      <c r="K112" s="6">
        <f t="shared" si="3"/>
        <v>108.2</v>
      </c>
    </row>
    <row r="113" spans="1:11">
      <c r="A113" s="4">
        <v>110</v>
      </c>
      <c r="B113" s="4" t="s">
        <v>3</v>
      </c>
      <c r="C113" s="4" t="s">
        <v>268</v>
      </c>
      <c r="D113" s="8" t="s">
        <v>157</v>
      </c>
      <c r="E113" s="4" t="s">
        <v>155</v>
      </c>
      <c r="F113" s="4" t="s">
        <v>75</v>
      </c>
      <c r="G113" s="4">
        <v>7</v>
      </c>
      <c r="H113" s="6">
        <f>VLOOKUP(E113,'[1]ARISTO PHARMACEUTICALS PVT LTD'!$B$5:$D$26,3,FALSE)</f>
        <v>34.6</v>
      </c>
      <c r="I113" s="6">
        <f t="shared" si="2"/>
        <v>14</v>
      </c>
      <c r="J113" s="6">
        <v>35</v>
      </c>
      <c r="K113" s="6">
        <f t="shared" si="3"/>
        <v>291.20000000000005</v>
      </c>
    </row>
    <row r="114" spans="1:11">
      <c r="A114" s="4">
        <v>111</v>
      </c>
      <c r="B114" s="4" t="s">
        <v>40</v>
      </c>
      <c r="C114" s="4" t="s">
        <v>269</v>
      </c>
      <c r="D114" s="8" t="s">
        <v>157</v>
      </c>
      <c r="E114" s="4" t="s">
        <v>154</v>
      </c>
      <c r="F114" s="4" t="s">
        <v>41</v>
      </c>
      <c r="G114" s="4">
        <v>7</v>
      </c>
      <c r="H114" s="6">
        <f>VLOOKUP(E114,'[1]ARISTO PHARMACEUTICALS PVT LTD'!$B$5:$D$26,3,FALSE)</f>
        <v>54.56</v>
      </c>
      <c r="I114" s="6">
        <f t="shared" si="2"/>
        <v>14</v>
      </c>
      <c r="J114" s="6">
        <v>35</v>
      </c>
      <c r="K114" s="6">
        <f t="shared" si="3"/>
        <v>430.92</v>
      </c>
    </row>
    <row r="115" spans="1:11">
      <c r="A115" s="4">
        <v>112</v>
      </c>
      <c r="B115" s="4" t="s">
        <v>40</v>
      </c>
      <c r="C115" s="4" t="s">
        <v>270</v>
      </c>
      <c r="D115" s="8" t="s">
        <v>157</v>
      </c>
      <c r="E115" s="4" t="s">
        <v>152</v>
      </c>
      <c r="F115" s="4" t="s">
        <v>55</v>
      </c>
      <c r="G115" s="4">
        <v>7</v>
      </c>
      <c r="H115" s="6">
        <f>VLOOKUP(E115,'[1]ARISTO PHARMACEUTICALS PVT LTD'!$B$5:$D$26,3,FALSE)</f>
        <v>26.61</v>
      </c>
      <c r="I115" s="6">
        <f t="shared" si="2"/>
        <v>14</v>
      </c>
      <c r="J115" s="6">
        <v>35</v>
      </c>
      <c r="K115" s="6">
        <f t="shared" si="3"/>
        <v>235.26999999999998</v>
      </c>
    </row>
    <row r="116" spans="1:11">
      <c r="A116" s="4">
        <v>113</v>
      </c>
      <c r="B116" s="4" t="s">
        <v>40</v>
      </c>
      <c r="C116" s="4" t="s">
        <v>271</v>
      </c>
      <c r="D116" s="8" t="s">
        <v>157</v>
      </c>
      <c r="E116" s="4" t="s">
        <v>152</v>
      </c>
      <c r="F116" s="4" t="s">
        <v>56</v>
      </c>
      <c r="G116" s="4">
        <v>7</v>
      </c>
      <c r="H116" s="6">
        <f>VLOOKUP(E116,'[1]ARISTO PHARMACEUTICALS PVT LTD'!$B$5:$D$26,3,FALSE)</f>
        <v>26.61</v>
      </c>
      <c r="I116" s="6">
        <f t="shared" si="2"/>
        <v>14</v>
      </c>
      <c r="J116" s="6">
        <v>35</v>
      </c>
      <c r="K116" s="6">
        <f t="shared" si="3"/>
        <v>235.26999999999998</v>
      </c>
    </row>
    <row r="117" spans="1:11">
      <c r="A117" s="4">
        <v>114</v>
      </c>
      <c r="B117" s="4" t="s">
        <v>40</v>
      </c>
      <c r="C117" s="4" t="s">
        <v>272</v>
      </c>
      <c r="D117" s="8" t="s">
        <v>157</v>
      </c>
      <c r="E117" s="4" t="s">
        <v>152</v>
      </c>
      <c r="F117" s="4" t="s">
        <v>65</v>
      </c>
      <c r="G117" s="4">
        <v>1</v>
      </c>
      <c r="H117" s="6">
        <f>VLOOKUP(E117,'[1]ARISTO PHARMACEUTICALS PVT LTD'!$B$5:$D$26,3,FALSE)</f>
        <v>26.61</v>
      </c>
      <c r="I117" s="6">
        <f t="shared" si="2"/>
        <v>2</v>
      </c>
      <c r="J117" s="6">
        <v>35</v>
      </c>
      <c r="K117" s="6">
        <f t="shared" si="3"/>
        <v>63.61</v>
      </c>
    </row>
    <row r="118" spans="1:11">
      <c r="A118" s="4">
        <v>115</v>
      </c>
      <c r="B118" s="4" t="s">
        <v>40</v>
      </c>
      <c r="C118" s="4" t="s">
        <v>273</v>
      </c>
      <c r="D118" s="8" t="s">
        <v>157</v>
      </c>
      <c r="E118" s="4" t="s">
        <v>153</v>
      </c>
      <c r="F118" s="4" t="s">
        <v>73</v>
      </c>
      <c r="G118" s="4">
        <v>7</v>
      </c>
      <c r="H118" s="6">
        <f>VLOOKUP(E118,'[1]ARISTO PHARMACEUTICALS PVT LTD'!$B$5:$D$26,3,FALSE)</f>
        <v>29.28</v>
      </c>
      <c r="I118" s="6">
        <f t="shared" si="2"/>
        <v>14</v>
      </c>
      <c r="J118" s="6">
        <v>35</v>
      </c>
      <c r="K118" s="6">
        <f t="shared" si="3"/>
        <v>253.96</v>
      </c>
    </row>
    <row r="119" spans="1:11">
      <c r="A119" s="4">
        <v>116</v>
      </c>
      <c r="B119" s="4" t="s">
        <v>59</v>
      </c>
      <c r="C119" s="4" t="s">
        <v>274</v>
      </c>
      <c r="D119" s="8" t="s">
        <v>157</v>
      </c>
      <c r="E119" s="4" t="s">
        <v>152</v>
      </c>
      <c r="F119" s="4" t="s">
        <v>60</v>
      </c>
      <c r="G119" s="4">
        <v>2</v>
      </c>
      <c r="H119" s="6">
        <f>VLOOKUP(E119,'[1]ARISTO PHARMACEUTICALS PVT LTD'!$B$5:$D$26,3,FALSE)</f>
        <v>26.61</v>
      </c>
      <c r="I119" s="6">
        <f t="shared" si="2"/>
        <v>4</v>
      </c>
      <c r="J119" s="6">
        <v>35</v>
      </c>
      <c r="K119" s="6">
        <f t="shared" si="3"/>
        <v>92.22</v>
      </c>
    </row>
    <row r="120" spans="1:11">
      <c r="A120" s="4">
        <v>117</v>
      </c>
      <c r="B120" s="4" t="s">
        <v>59</v>
      </c>
      <c r="C120" s="4" t="s">
        <v>275</v>
      </c>
      <c r="D120" s="8" t="s">
        <v>157</v>
      </c>
      <c r="E120" s="4" t="s">
        <v>155</v>
      </c>
      <c r="F120" s="4" t="s">
        <v>66</v>
      </c>
      <c r="G120" s="4">
        <v>2</v>
      </c>
      <c r="H120" s="6">
        <f>VLOOKUP(E120,'[1]ARISTO PHARMACEUTICALS PVT LTD'!$B$5:$D$26,3,FALSE)</f>
        <v>34.6</v>
      </c>
      <c r="I120" s="6">
        <f t="shared" si="2"/>
        <v>4</v>
      </c>
      <c r="J120" s="6">
        <v>35</v>
      </c>
      <c r="K120" s="6">
        <f t="shared" si="3"/>
        <v>108.2</v>
      </c>
    </row>
    <row r="121" spans="1:11">
      <c r="A121" s="4">
        <v>118</v>
      </c>
      <c r="B121" s="4" t="s">
        <v>59</v>
      </c>
      <c r="C121" s="4" t="s">
        <v>276</v>
      </c>
      <c r="D121" s="8" t="s">
        <v>157</v>
      </c>
      <c r="E121" s="4" t="s">
        <v>154</v>
      </c>
      <c r="F121" s="4" t="s">
        <v>67</v>
      </c>
      <c r="G121" s="4">
        <v>1</v>
      </c>
      <c r="H121" s="6">
        <f>VLOOKUP(E121,'[1]ARISTO PHARMACEUTICALS PVT LTD'!$B$5:$D$26,3,FALSE)</f>
        <v>54.56</v>
      </c>
      <c r="I121" s="6">
        <f t="shared" si="2"/>
        <v>2</v>
      </c>
      <c r="J121" s="6">
        <v>35</v>
      </c>
      <c r="K121" s="6">
        <f t="shared" si="3"/>
        <v>91.56</v>
      </c>
    </row>
    <row r="122" spans="1:11">
      <c r="A122" s="4">
        <v>119</v>
      </c>
      <c r="B122" s="4" t="s">
        <v>57</v>
      </c>
      <c r="C122" s="4" t="s">
        <v>277</v>
      </c>
      <c r="D122" s="8" t="s">
        <v>157</v>
      </c>
      <c r="E122" s="4" t="s">
        <v>152</v>
      </c>
      <c r="F122" s="4" t="s">
        <v>58</v>
      </c>
      <c r="G122" s="4">
        <v>3</v>
      </c>
      <c r="H122" s="6">
        <f>VLOOKUP(E122,'[1]ARISTO PHARMACEUTICALS PVT LTD'!$B$5:$D$26,3,FALSE)</f>
        <v>26.61</v>
      </c>
      <c r="I122" s="6">
        <f t="shared" si="2"/>
        <v>6</v>
      </c>
      <c r="J122" s="6">
        <v>35</v>
      </c>
      <c r="K122" s="6">
        <f t="shared" si="3"/>
        <v>120.83</v>
      </c>
    </row>
    <row r="123" spans="1:11">
      <c r="A123" s="4">
        <v>120</v>
      </c>
      <c r="B123" s="4" t="s">
        <v>57</v>
      </c>
      <c r="C123" s="4" t="s">
        <v>278</v>
      </c>
      <c r="D123" s="8" t="s">
        <v>157</v>
      </c>
      <c r="E123" s="4" t="s">
        <v>152</v>
      </c>
      <c r="F123" s="4" t="s">
        <v>62</v>
      </c>
      <c r="G123" s="4">
        <v>2</v>
      </c>
      <c r="H123" s="6">
        <f>VLOOKUP(E123,'[1]ARISTO PHARMACEUTICALS PVT LTD'!$B$5:$D$26,3,FALSE)</f>
        <v>26.61</v>
      </c>
      <c r="I123" s="6">
        <f t="shared" si="2"/>
        <v>4</v>
      </c>
      <c r="J123" s="6">
        <v>35</v>
      </c>
      <c r="K123" s="6">
        <f t="shared" si="3"/>
        <v>92.22</v>
      </c>
    </row>
    <row r="124" spans="1:11">
      <c r="A124" s="4">
        <v>121</v>
      </c>
      <c r="B124" s="4" t="s">
        <v>57</v>
      </c>
      <c r="C124" s="4" t="s">
        <v>279</v>
      </c>
      <c r="D124" s="8" t="s">
        <v>157</v>
      </c>
      <c r="E124" s="4" t="s">
        <v>152</v>
      </c>
      <c r="F124" s="4" t="s">
        <v>63</v>
      </c>
      <c r="G124" s="4">
        <v>2</v>
      </c>
      <c r="H124" s="6">
        <f>VLOOKUP(E124,'[1]ARISTO PHARMACEUTICALS PVT LTD'!$B$5:$D$26,3,FALSE)</f>
        <v>26.61</v>
      </c>
      <c r="I124" s="6">
        <f t="shared" si="2"/>
        <v>4</v>
      </c>
      <c r="J124" s="6">
        <v>35</v>
      </c>
      <c r="K124" s="6">
        <f t="shared" si="3"/>
        <v>92.22</v>
      </c>
    </row>
    <row r="125" spans="1:11">
      <c r="A125" s="4">
        <v>122</v>
      </c>
      <c r="B125" s="4" t="s">
        <v>57</v>
      </c>
      <c r="C125" s="4" t="s">
        <v>280</v>
      </c>
      <c r="D125" s="8" t="s">
        <v>157</v>
      </c>
      <c r="E125" s="4" t="s">
        <v>152</v>
      </c>
      <c r="F125" s="4" t="s">
        <v>64</v>
      </c>
      <c r="G125" s="4">
        <v>1</v>
      </c>
      <c r="H125" s="6">
        <f>VLOOKUP(E125,'[1]ARISTO PHARMACEUTICALS PVT LTD'!$B$5:$D$26,3,FALSE)</f>
        <v>26.61</v>
      </c>
      <c r="I125" s="6">
        <f t="shared" si="2"/>
        <v>2</v>
      </c>
      <c r="J125" s="6">
        <v>35</v>
      </c>
      <c r="K125" s="6">
        <f t="shared" si="3"/>
        <v>63.61</v>
      </c>
    </row>
    <row r="126" spans="1:11">
      <c r="A126" s="4">
        <v>123</v>
      </c>
      <c r="B126" s="4" t="s">
        <v>57</v>
      </c>
      <c r="C126" s="4" t="s">
        <v>281</v>
      </c>
      <c r="D126" s="8" t="s">
        <v>157</v>
      </c>
      <c r="E126" s="4" t="s">
        <v>151</v>
      </c>
      <c r="F126" s="4" t="s">
        <v>68</v>
      </c>
      <c r="G126" s="4">
        <v>1</v>
      </c>
      <c r="H126" s="6">
        <f>VLOOKUP(E126,'[1]ARISTO PHARMACEUTICALS PVT LTD'!$B$5:$D$26,3,FALSE)</f>
        <v>33.26</v>
      </c>
      <c r="I126" s="6">
        <f t="shared" si="2"/>
        <v>2</v>
      </c>
      <c r="J126" s="6">
        <v>35</v>
      </c>
      <c r="K126" s="6">
        <f t="shared" si="3"/>
        <v>70.259999999999991</v>
      </c>
    </row>
    <row r="127" spans="1:11">
      <c r="A127" s="4">
        <v>124</v>
      </c>
      <c r="B127" s="4" t="s">
        <v>57</v>
      </c>
      <c r="C127" s="4" t="s">
        <v>282</v>
      </c>
      <c r="D127" s="8" t="s">
        <v>157</v>
      </c>
      <c r="E127" s="4" t="s">
        <v>151</v>
      </c>
      <c r="F127" s="4" t="s">
        <v>69</v>
      </c>
      <c r="G127" s="4">
        <v>11</v>
      </c>
      <c r="H127" s="6">
        <f>VLOOKUP(E127,'[1]ARISTO PHARMACEUTICALS PVT LTD'!$B$5:$D$26,3,FALSE)</f>
        <v>33.26</v>
      </c>
      <c r="I127" s="6">
        <f t="shared" si="2"/>
        <v>22</v>
      </c>
      <c r="J127" s="6">
        <v>35</v>
      </c>
      <c r="K127" s="6">
        <f t="shared" si="3"/>
        <v>422.85999999999996</v>
      </c>
    </row>
    <row r="128" spans="1:11">
      <c r="A128" s="4">
        <v>125</v>
      </c>
      <c r="B128" s="4" t="s">
        <v>57</v>
      </c>
      <c r="C128" s="4" t="s">
        <v>283</v>
      </c>
      <c r="D128" s="8" t="s">
        <v>157</v>
      </c>
      <c r="E128" s="4" t="s">
        <v>155</v>
      </c>
      <c r="F128" s="4" t="s">
        <v>70</v>
      </c>
      <c r="G128" s="4">
        <v>2</v>
      </c>
      <c r="H128" s="6">
        <f>VLOOKUP(E128,'[1]ARISTO PHARMACEUTICALS PVT LTD'!$B$5:$D$26,3,FALSE)</f>
        <v>34.6</v>
      </c>
      <c r="I128" s="6">
        <f t="shared" si="2"/>
        <v>4</v>
      </c>
      <c r="J128" s="6">
        <v>35</v>
      </c>
      <c r="K128" s="6">
        <f t="shared" si="3"/>
        <v>108.2</v>
      </c>
    </row>
    <row r="129" spans="1:11">
      <c r="A129" s="4">
        <v>126</v>
      </c>
      <c r="B129" s="4" t="s">
        <v>57</v>
      </c>
      <c r="C129" s="4" t="s">
        <v>284</v>
      </c>
      <c r="D129" s="8" t="s">
        <v>157</v>
      </c>
      <c r="E129" s="4" t="s">
        <v>152</v>
      </c>
      <c r="F129" s="4" t="s">
        <v>71</v>
      </c>
      <c r="G129" s="4">
        <v>1</v>
      </c>
      <c r="H129" s="6">
        <f>VLOOKUP(E129,'[1]ARISTO PHARMACEUTICALS PVT LTD'!$B$5:$D$26,3,FALSE)</f>
        <v>26.61</v>
      </c>
      <c r="I129" s="6">
        <f t="shared" si="2"/>
        <v>2</v>
      </c>
      <c r="J129" s="6">
        <v>35</v>
      </c>
      <c r="K129" s="6">
        <f t="shared" si="3"/>
        <v>63.61</v>
      </c>
    </row>
    <row r="130" spans="1:11">
      <c r="A130" s="4">
        <v>127</v>
      </c>
      <c r="B130" s="4" t="s">
        <v>57</v>
      </c>
      <c r="C130" s="4" t="s">
        <v>285</v>
      </c>
      <c r="D130" s="8" t="s">
        <v>157</v>
      </c>
      <c r="E130" s="4" t="s">
        <v>152</v>
      </c>
      <c r="F130" s="4" t="s">
        <v>76</v>
      </c>
      <c r="G130" s="4">
        <v>8</v>
      </c>
      <c r="H130" s="6">
        <f>VLOOKUP(E130,'[1]ARISTO PHARMACEUTICALS PVT LTD'!$B$5:$D$26,3,FALSE)</f>
        <v>26.61</v>
      </c>
      <c r="I130" s="6">
        <f t="shared" si="2"/>
        <v>16</v>
      </c>
      <c r="J130" s="6">
        <v>35</v>
      </c>
      <c r="K130" s="6">
        <f>G130*H130+I130+J130</f>
        <v>263.88</v>
      </c>
    </row>
    <row r="131" spans="1:11" s="3" customFormat="1">
      <c r="A131" s="9" t="s">
        <v>298</v>
      </c>
      <c r="B131" s="10"/>
      <c r="C131" s="10"/>
      <c r="D131" s="10"/>
      <c r="E131" s="10"/>
      <c r="F131" s="10"/>
      <c r="G131" s="10"/>
      <c r="H131" s="11"/>
      <c r="I131" s="11"/>
      <c r="J131" s="12"/>
      <c r="K131" s="7">
        <f>ROUND(SUM(K4:K130),0)</f>
        <v>33689</v>
      </c>
    </row>
    <row r="132" spans="1:11" s="3" customFormat="1" ht="30" customHeight="1">
      <c r="A132" s="13" t="s">
        <v>158</v>
      </c>
      <c r="B132" s="13"/>
      <c r="C132" s="13"/>
      <c r="D132" s="13"/>
      <c r="E132" s="13"/>
      <c r="F132" s="13"/>
      <c r="G132" s="13"/>
      <c r="H132" s="14"/>
      <c r="I132" s="14"/>
      <c r="J132" s="14"/>
      <c r="K132" s="14"/>
    </row>
    <row r="133" spans="1:11" s="3" customFormat="1" ht="30" customHeight="1">
      <c r="A133" s="13" t="s">
        <v>150</v>
      </c>
      <c r="B133" s="13"/>
      <c r="C133" s="13"/>
      <c r="D133" s="13"/>
      <c r="E133" s="13"/>
      <c r="F133" s="13"/>
      <c r="G133" s="13"/>
      <c r="H133" s="14"/>
      <c r="I133" s="14"/>
      <c r="J133" s="14"/>
      <c r="K133" s="14"/>
    </row>
    <row r="134" spans="1:11">
      <c r="G134" s="4">
        <f>SUM(G4:G130)</f>
        <v>850</v>
      </c>
    </row>
  </sheetData>
  <sortState ref="B4:L130">
    <sortCondition ref="B4"/>
  </sortState>
  <mergeCells count="7">
    <mergeCell ref="A131:J131"/>
    <mergeCell ref="A132:K132"/>
    <mergeCell ref="A133:K133"/>
    <mergeCell ref="A1:H1"/>
    <mergeCell ref="A2:H2"/>
    <mergeCell ref="I1:K1"/>
    <mergeCell ref="I2:K2"/>
  </mergeCells>
  <conditionalFormatting sqref="C3:C1048576">
    <cfRule type="duplicateValues" dxfId="0" priority="1"/>
  </conditionalFormatting>
  <pageMargins left="0.27559055118110237" right="0.27559055118110237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2025-02-08T03:31:37Z</cp:lastPrinted>
  <dcterms:created xsi:type="dcterms:W3CDTF">2025-02-06T05:25:57Z</dcterms:created>
  <dcterms:modified xsi:type="dcterms:W3CDTF">2025-02-08T03:31:43Z</dcterms:modified>
</cp:coreProperties>
</file>