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K4"/>
  <c r="I5"/>
  <c r="I6"/>
  <c r="I7"/>
  <c r="I8"/>
  <c r="I9"/>
  <c r="I10"/>
  <c r="I11"/>
  <c r="I12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K13" l="1"/>
</calcChain>
</file>

<file path=xl/sharedStrings.xml><?xml version="1.0" encoding="utf-8"?>
<sst xmlns="http://schemas.openxmlformats.org/spreadsheetml/2006/main" count="62" uniqueCount="50">
  <si>
    <t>INVOICE
PRAGATI LOGISTICS,SAMANTA SAHI KHUNTIA LANE,8984191006
GST No:21AGHPB9356M1Z9</t>
  </si>
  <si>
    <t>01/10/2024</t>
  </si>
  <si>
    <t>40361</t>
  </si>
  <si>
    <t>40364</t>
  </si>
  <si>
    <t>02/10/2024</t>
  </si>
  <si>
    <t>40385</t>
  </si>
  <si>
    <t>05/10/2024</t>
  </si>
  <si>
    <t>40326</t>
  </si>
  <si>
    <t>40367</t>
  </si>
  <si>
    <t>07/10/2024</t>
  </si>
  <si>
    <t>366</t>
  </si>
  <si>
    <t>15/10/2024</t>
  </si>
  <si>
    <t>40391</t>
  </si>
  <si>
    <t>18/10/2024</t>
  </si>
  <si>
    <t>40403</t>
  </si>
  <si>
    <t>25/10/2024</t>
  </si>
  <si>
    <t>40409</t>
  </si>
  <si>
    <t>Thanking you for your business.
PRAGATI LOGISTICS</t>
  </si>
  <si>
    <t>NILAGIRI</t>
  </si>
  <si>
    <t>KARANJIA</t>
  </si>
  <si>
    <t>BASANTIA</t>
  </si>
  <si>
    <t>BETANATI</t>
  </si>
  <si>
    <t>BHUBANESWAR</t>
  </si>
  <si>
    <t>ATHAMALLIK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</si>
  <si>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</si>
  <si>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</si>
  <si>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</si>
  <si>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</si>
  <si>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</si>
  <si>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</si>
  <si>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</si>
  <si>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</si>
  <si>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</si>
  <si>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</si>
  <si>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PL/JA/15446</t>
  </si>
  <si>
    <t>PL/JA/15530</t>
  </si>
  <si>
    <t>PL/JA/15606</t>
  </si>
  <si>
    <t>PL/JA/15901</t>
  </si>
  <si>
    <t>PL/JA/15952</t>
  </si>
  <si>
    <t>PL/JA/16205</t>
  </si>
  <si>
    <t>PL/JA/16561</t>
  </si>
  <si>
    <t>PL/JA/16761</t>
  </si>
  <si>
    <t>PL/JA/17251</t>
  </si>
  <si>
    <t xml:space="preserve">ASWINI HOMEO AND AYURVEDIC PRD PVT LTD
Address:2249,W.NO.20 PROFESSOR PARA,CUTTACK-753003 ODISHA,9938504983
GST No:21AACCA0062D1ZO
</t>
  </si>
  <si>
    <t>(RUPEES NINE THOUSAND ONE HUNDRED FIFTY ONLY)</t>
  </si>
  <si>
    <t xml:space="preserve">Bill Date:31/10/2024
Bill NO : 24950
Total Amount:9150.00
</t>
  </si>
  <si>
    <t>Kindly, verify &amp; confirm within 7 days, else GST will be filed by 20th NOV., 2024. 
GST to be paid by Consignor under Reverse Charge Mechanism(RCM) as per GST.</t>
  </si>
  <si>
    <t>TANGI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</si>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</sst>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6</xdr:col>
      <xdr:colOff>342900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857624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R3" sqref="R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6.28515625" style="1" customWidth="1"/>
    <col min="8" max="8" width="6.7109375" style="2" customWidth="1"/>
    <col min="9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78" customHeight="1">
      <c r="A2" s="19" t="s">
        <v>43</v>
      </c>
      <c r="B2" s="20"/>
      <c r="C2" s="20"/>
      <c r="D2" s="20"/>
      <c r="E2" s="20"/>
      <c r="F2" s="20"/>
      <c r="G2" s="21"/>
      <c r="H2" s="22" t="s">
        <v>45</v>
      </c>
      <c r="I2" s="22"/>
      <c r="J2" s="22"/>
      <c r="K2" s="22"/>
    </row>
    <row r="3" spans="1:11" s="11" customFormat="1" ht="15" customHeight="1">
      <c r="A3" s="9" t="s">
        <v>25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10" t="s">
        <v>32</v>
      </c>
      <c r="I3" s="10" t="s">
        <v>48</v>
      </c>
      <c r="J3" s="10" t="s">
        <v>49</v>
      </c>
      <c r="K3" s="10" t="s">
        <v>33</v>
      </c>
    </row>
    <row r="4" spans="1:11">
      <c r="A4" s="12">
        <v>1</v>
      </c>
      <c r="B4" s="4" t="s">
        <v>1</v>
      </c>
      <c r="C4" s="4" t="s">
        <v>34</v>
      </c>
      <c r="D4" s="7" t="s">
        <v>24</v>
      </c>
      <c r="E4" s="7" t="s">
        <v>47</v>
      </c>
      <c r="F4" s="4" t="s">
        <v>2</v>
      </c>
      <c r="G4" s="4">
        <v>4</v>
      </c>
      <c r="H4" s="6">
        <v>62</v>
      </c>
      <c r="I4" s="6">
        <f>G4*2</f>
        <v>8</v>
      </c>
      <c r="J4" s="6">
        <v>25</v>
      </c>
      <c r="K4" s="6">
        <f>G4*H4+I4+J4</f>
        <v>281</v>
      </c>
    </row>
    <row r="5" spans="1:11">
      <c r="A5" s="12">
        <v>2</v>
      </c>
      <c r="B5" s="4" t="s">
        <v>1</v>
      </c>
      <c r="C5" s="4" t="s">
        <v>35</v>
      </c>
      <c r="D5" s="7" t="s">
        <v>24</v>
      </c>
      <c r="E5" s="4" t="s">
        <v>18</v>
      </c>
      <c r="F5" s="4" t="s">
        <v>3</v>
      </c>
      <c r="G5" s="4">
        <v>9</v>
      </c>
      <c r="H5" s="6">
        <f>VLOOKUP(E5,'[1]ASWINI HOMEO AYURVEDIC PRODUCTS'!$C$4:$D$89,2,FALSE)</f>
        <v>79</v>
      </c>
      <c r="I5" s="6">
        <f t="shared" ref="I5:I12" si="0">G5*2</f>
        <v>18</v>
      </c>
      <c r="J5" s="6">
        <v>25</v>
      </c>
      <c r="K5" s="6">
        <f t="shared" ref="K5:K12" si="1">G5*H5+I5+J5</f>
        <v>754</v>
      </c>
    </row>
    <row r="6" spans="1:11">
      <c r="A6" s="12">
        <v>3</v>
      </c>
      <c r="B6" s="4" t="s">
        <v>4</v>
      </c>
      <c r="C6" s="4" t="s">
        <v>36</v>
      </c>
      <c r="D6" s="7" t="s">
        <v>24</v>
      </c>
      <c r="E6" s="4" t="s">
        <v>19</v>
      </c>
      <c r="F6" s="4" t="s">
        <v>5</v>
      </c>
      <c r="G6" s="4">
        <v>13</v>
      </c>
      <c r="H6" s="6">
        <f>VLOOKUP(E6,'[1]ASWINI HOMEO AYURVEDIC PRODUCTS'!$C$4:$D$89,2,FALSE)</f>
        <v>84</v>
      </c>
      <c r="I6" s="6">
        <f t="shared" si="0"/>
        <v>26</v>
      </c>
      <c r="J6" s="6">
        <v>25</v>
      </c>
      <c r="K6" s="6">
        <f t="shared" si="1"/>
        <v>1143</v>
      </c>
    </row>
    <row r="7" spans="1:11">
      <c r="A7" s="12">
        <v>4</v>
      </c>
      <c r="B7" s="4" t="s">
        <v>6</v>
      </c>
      <c r="C7" s="4" t="s">
        <v>37</v>
      </c>
      <c r="D7" s="7" t="s">
        <v>24</v>
      </c>
      <c r="E7" s="4" t="s">
        <v>20</v>
      </c>
      <c r="F7" s="4" t="s">
        <v>7</v>
      </c>
      <c r="G7" s="4">
        <v>31</v>
      </c>
      <c r="H7" s="6">
        <f>VLOOKUP(E7,'[1]ASWINI HOMEO AYURVEDIC PRODUCTS'!$C$4:$D$89,2,FALSE)</f>
        <v>102</v>
      </c>
      <c r="I7" s="6">
        <f t="shared" si="0"/>
        <v>62</v>
      </c>
      <c r="J7" s="6">
        <v>25</v>
      </c>
      <c r="K7" s="6">
        <f t="shared" si="1"/>
        <v>3249</v>
      </c>
    </row>
    <row r="8" spans="1:11">
      <c r="A8" s="12">
        <v>5</v>
      </c>
      <c r="B8" s="4" t="s">
        <v>6</v>
      </c>
      <c r="C8" s="4" t="s">
        <v>38</v>
      </c>
      <c r="D8" s="7" t="s">
        <v>24</v>
      </c>
      <c r="E8" s="4" t="s">
        <v>21</v>
      </c>
      <c r="F8" s="4" t="s">
        <v>8</v>
      </c>
      <c r="G8" s="4">
        <v>10</v>
      </c>
      <c r="H8" s="6">
        <f>VLOOKUP(E8,'[1]ASWINI HOMEO AYURVEDIC PRODUCTS'!$C$4:$D$89,2,FALSE)</f>
        <v>93</v>
      </c>
      <c r="I8" s="6">
        <f t="shared" si="0"/>
        <v>20</v>
      </c>
      <c r="J8" s="6">
        <v>25</v>
      </c>
      <c r="K8" s="6">
        <f t="shared" si="1"/>
        <v>975</v>
      </c>
    </row>
    <row r="9" spans="1:11">
      <c r="A9" s="12">
        <v>6</v>
      </c>
      <c r="B9" s="4" t="s">
        <v>9</v>
      </c>
      <c r="C9" s="4" t="s">
        <v>39</v>
      </c>
      <c r="D9" s="7" t="s">
        <v>24</v>
      </c>
      <c r="E9" s="4" t="s">
        <v>22</v>
      </c>
      <c r="F9" s="4" t="s">
        <v>10</v>
      </c>
      <c r="G9" s="4">
        <v>4</v>
      </c>
      <c r="H9" s="6">
        <f>VLOOKUP(E9,'[1]ASWINI HOMEO AYURVEDIC PRODUCTS'!$C$4:$D$89,2,FALSE)</f>
        <v>57</v>
      </c>
      <c r="I9" s="6">
        <f t="shared" si="0"/>
        <v>8</v>
      </c>
      <c r="J9" s="6">
        <v>25</v>
      </c>
      <c r="K9" s="6">
        <f t="shared" si="1"/>
        <v>261</v>
      </c>
    </row>
    <row r="10" spans="1:11">
      <c r="A10" s="12">
        <v>7</v>
      </c>
      <c r="B10" s="4" t="s">
        <v>11</v>
      </c>
      <c r="C10" s="4" t="s">
        <v>40</v>
      </c>
      <c r="D10" s="7" t="s">
        <v>24</v>
      </c>
      <c r="E10" s="4" t="s">
        <v>22</v>
      </c>
      <c r="F10" s="4" t="s">
        <v>12</v>
      </c>
      <c r="G10" s="4">
        <v>6</v>
      </c>
      <c r="H10" s="6">
        <f>VLOOKUP(E10,'[1]ASWINI HOMEO AYURVEDIC PRODUCTS'!$C$4:$D$89,2,FALSE)</f>
        <v>57</v>
      </c>
      <c r="I10" s="6">
        <f t="shared" si="0"/>
        <v>12</v>
      </c>
      <c r="J10" s="6">
        <v>25</v>
      </c>
      <c r="K10" s="6">
        <f t="shared" si="1"/>
        <v>379</v>
      </c>
    </row>
    <row r="11" spans="1:11">
      <c r="A11" s="12">
        <v>8</v>
      </c>
      <c r="B11" s="4" t="s">
        <v>13</v>
      </c>
      <c r="C11" s="4" t="s">
        <v>41</v>
      </c>
      <c r="D11" s="7" t="s">
        <v>24</v>
      </c>
      <c r="E11" s="4" t="s">
        <v>23</v>
      </c>
      <c r="F11" s="4" t="s">
        <v>14</v>
      </c>
      <c r="G11" s="4">
        <v>10</v>
      </c>
      <c r="H11" s="6">
        <f>VLOOKUP(E11,'[1]ASWINI HOMEO AYURVEDIC PRODUCTS'!$C$4:$D$89,2,FALSE)</f>
        <v>92</v>
      </c>
      <c r="I11" s="6">
        <f t="shared" si="0"/>
        <v>20</v>
      </c>
      <c r="J11" s="6">
        <v>25</v>
      </c>
      <c r="K11" s="6">
        <f t="shared" si="1"/>
        <v>965</v>
      </c>
    </row>
    <row r="12" spans="1:11">
      <c r="A12" s="12">
        <v>9</v>
      </c>
      <c r="B12" s="4" t="s">
        <v>15</v>
      </c>
      <c r="C12" s="4" t="s">
        <v>42</v>
      </c>
      <c r="D12" s="7" t="s">
        <v>24</v>
      </c>
      <c r="E12" s="4" t="s">
        <v>19</v>
      </c>
      <c r="F12" s="4" t="s">
        <v>16</v>
      </c>
      <c r="G12" s="4">
        <v>13</v>
      </c>
      <c r="H12" s="6">
        <f>VLOOKUP(E12,'[1]ASWINI HOMEO AYURVEDIC PRODUCTS'!$C$4:$D$89,2,FALSE)</f>
        <v>84</v>
      </c>
      <c r="I12" s="6">
        <f t="shared" si="0"/>
        <v>26</v>
      </c>
      <c r="J12" s="6">
        <v>25</v>
      </c>
      <c r="K12" s="6">
        <f t="shared" si="1"/>
        <v>1143</v>
      </c>
    </row>
    <row r="13" spans="1:11" s="3" customFormat="1">
      <c r="A13" s="13" t="s">
        <v>44</v>
      </c>
      <c r="B13" s="14"/>
      <c r="C13" s="14"/>
      <c r="D13" s="14"/>
      <c r="E13" s="14"/>
      <c r="F13" s="14"/>
      <c r="G13" s="14"/>
      <c r="H13" s="15"/>
      <c r="I13" s="15"/>
      <c r="J13" s="16"/>
      <c r="K13" s="5">
        <f>SUM(K4:K12)</f>
        <v>9150</v>
      </c>
    </row>
    <row r="14" spans="1:11" s="3" customFormat="1" ht="30" customHeight="1">
      <c r="A14" s="17" t="s">
        <v>46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</row>
    <row r="15" spans="1:11" s="3" customFormat="1" ht="30" customHeight="1">
      <c r="A15" s="17" t="s">
        <v>17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</row>
    <row r="16" spans="1:11">
      <c r="G16" s="8">
        <f>SUM(G4:G12)</f>
        <v>100</v>
      </c>
    </row>
  </sheetData>
  <mergeCells count="7">
    <mergeCell ref="A13:J13"/>
    <mergeCell ref="A14:K14"/>
    <mergeCell ref="A15:K15"/>
    <mergeCell ref="A1:G1"/>
    <mergeCell ref="A2:G2"/>
    <mergeCell ref="H1:K1"/>
    <mergeCell ref="H2:K2"/>
  </mergeCells>
  <pageMargins left="0.4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2024-11-19T11:20:16Z</cp:lastPrinted>
  <dcterms:created xsi:type="dcterms:W3CDTF">2024-11-08T08:33:50Z</dcterms:created>
  <dcterms:modified xsi:type="dcterms:W3CDTF">2024-11-19T11:20:26Z</dcterms:modified>
</cp:coreProperties>
</file>