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Invoice!$A$3:$L$26</definedName>
  </definedNames>
  <calcPr calcId="124519"/>
</workbook>
</file>

<file path=xl/calcChain.xml><?xml version="1.0" encoding="utf-8"?>
<calcChain xmlns="http://schemas.openxmlformats.org/spreadsheetml/2006/main">
  <c r="H26" i="1"/>
  <c r="G26"/>
  <c r="K20"/>
  <c r="K21"/>
  <c r="K18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9"/>
  <c r="K19" s="1"/>
  <c r="I22"/>
  <c r="K22" s="1"/>
  <c r="I4"/>
  <c r="K4" s="1"/>
  <c r="K23" l="1"/>
</calcChain>
</file>

<file path=xl/sharedStrings.xml><?xml version="1.0" encoding="utf-8"?>
<sst xmlns="http://schemas.openxmlformats.org/spreadsheetml/2006/main" count="112" uniqueCount="79">
  <si>
    <t>INVOICE
PRAGATI LOGISTICS,SAMANTA SAHI KHUNTIA LANE,8984191006
GST No:21AGHPB9356M1Z9</t>
  </si>
  <si>
    <t>01/10/2024</t>
  </si>
  <si>
    <t>3121</t>
  </si>
  <si>
    <t>30/10/2024</t>
  </si>
  <si>
    <t>13235</t>
  </si>
  <si>
    <t>29/10/2024</t>
  </si>
  <si>
    <t>3219</t>
  </si>
  <si>
    <t>3222</t>
  </si>
  <si>
    <t>3220</t>
  </si>
  <si>
    <t>3221</t>
  </si>
  <si>
    <t>13217</t>
  </si>
  <si>
    <t>13227</t>
  </si>
  <si>
    <t>3237</t>
  </si>
  <si>
    <t>13215</t>
  </si>
  <si>
    <t>139</t>
  </si>
  <si>
    <t>133/132</t>
  </si>
  <si>
    <t>04/10/2024</t>
  </si>
  <si>
    <t>13141</t>
  </si>
  <si>
    <t>3148</t>
  </si>
  <si>
    <t>02/10/2024</t>
  </si>
  <si>
    <t>3096</t>
  </si>
  <si>
    <t>145/144/147</t>
  </si>
  <si>
    <t>3146</t>
  </si>
  <si>
    <t>26/10/2024</t>
  </si>
  <si>
    <t>3208</t>
  </si>
  <si>
    <t>16/10/2024</t>
  </si>
  <si>
    <t>13189</t>
  </si>
  <si>
    <t>Thanking you for your business.
PRAGATI LOGISTICS</t>
  </si>
  <si>
    <t>MUNIGUDA</t>
  </si>
  <si>
    <t>NISCHINTAKOILI</t>
  </si>
  <si>
    <t>KADABARANGA</t>
  </si>
  <si>
    <t>rasalpur</t>
  </si>
  <si>
    <t>JALESWAR</t>
  </si>
  <si>
    <t>PURUSOTTAMPUR</t>
  </si>
  <si>
    <t>HATADIHI</t>
  </si>
  <si>
    <t>HUMMA</t>
  </si>
  <si>
    <t>sankuda</t>
  </si>
  <si>
    <t>PIPILI</t>
  </si>
  <si>
    <t>NARAYANPUR</t>
  </si>
  <si>
    <t>KALAMPUR</t>
  </si>
  <si>
    <t>MOTER</t>
  </si>
  <si>
    <t>DORADA</t>
  </si>
  <si>
    <t>GOKARNAPUR</t>
  </si>
  <si>
    <t>KHARIAR ROAD</t>
  </si>
  <si>
    <t>CTC</t>
  </si>
  <si>
    <t>PL/JA/15465</t>
  </si>
  <si>
    <t>PL/JA/17692</t>
  </si>
  <si>
    <t>PL/JA/17624</t>
  </si>
  <si>
    <t>PL/JA/17625</t>
  </si>
  <si>
    <t>PL/JA/17623</t>
  </si>
  <si>
    <t>PL/JA/17549</t>
  </si>
  <si>
    <t>PL/JA/17532</t>
  </si>
  <si>
    <t>PL/JA/17531</t>
  </si>
  <si>
    <t>PL/JA/17736</t>
  </si>
  <si>
    <t>PL/JA/17548</t>
  </si>
  <si>
    <t>PL/JA/15595</t>
  </si>
  <si>
    <t>PL/JA/15591</t>
  </si>
  <si>
    <t>PL/JA/15773</t>
  </si>
  <si>
    <t>PL/JA/15618</t>
  </si>
  <si>
    <t>PL/JA/15617</t>
  </si>
  <si>
    <t>PL/JA/15589</t>
  </si>
  <si>
    <t>PL/JA/15484</t>
  </si>
  <si>
    <t>PL/JA/17259</t>
  </si>
  <si>
    <t>PL/JA/16754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</si>
  <si>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</si>
  <si>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</si>
  <si>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</si>
  <si>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</si>
  <si>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</si>
  <si>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</si>
  <si>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</si>
  <si>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</si>
  <si>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</si>
  <si>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</si>
  <si>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 xml:space="preserve">BIOSTADT INDIA LTD
Address:BIOSTADT INDIA LIMITED NA, CONTANMENT ROAD,K.K. BHAVSINKA CAMPUS-753001 ODISHA,9337388992
GST No:21AACCB1830G1ZF
</t>
  </si>
  <si>
    <t xml:space="preserve">Bill Date:31/10/2024
Bill NO : 25323
Total Amount:6824.00
</t>
  </si>
  <si>
    <t>Kindly, verify &amp; confirm within 7 days, else GST will be filed by 20th NOV., 2024. 
GST to be paid by Consignor under Reverse Charge Mechanism(RCM) as per GST.</t>
  </si>
  <si>
    <t>(RUPEES SIX THOUSAND EIGHT HUNDRED TWENTY FOUR ONLY)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</si>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</sst>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257175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45529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O13" sqref="O1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7" style="1" bestFit="1" customWidth="1"/>
    <col min="6" max="6" width="11.7109375" style="1" bestFit="1" customWidth="1"/>
    <col min="7" max="7" width="5.42578125" style="1" bestFit="1" customWidth="1"/>
    <col min="8" max="8" width="8.28515625" style="1" bestFit="1" customWidth="1"/>
    <col min="9" max="9" width="8.5703125" style="2" customWidth="1"/>
    <col min="10" max="10" width="7.1406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</row>
    <row r="2" spans="1:11" ht="72.75" customHeight="1">
      <c r="A2" s="20" t="s">
        <v>74</v>
      </c>
      <c r="B2" s="21"/>
      <c r="C2" s="21"/>
      <c r="D2" s="21"/>
      <c r="E2" s="21"/>
      <c r="F2" s="21"/>
      <c r="G2" s="21"/>
      <c r="H2" s="22"/>
      <c r="I2" s="23" t="s">
        <v>75</v>
      </c>
      <c r="J2" s="23"/>
      <c r="K2" s="23"/>
    </row>
    <row r="3" spans="1:11" s="10" customFormat="1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  <c r="H3" s="5" t="s">
        <v>71</v>
      </c>
      <c r="I3" s="9" t="s">
        <v>72</v>
      </c>
      <c r="J3" s="9" t="s">
        <v>78</v>
      </c>
      <c r="K3" s="9" t="s">
        <v>73</v>
      </c>
    </row>
    <row r="4" spans="1:11">
      <c r="A4" s="4">
        <v>1</v>
      </c>
      <c r="B4" s="4" t="s">
        <v>1</v>
      </c>
      <c r="C4" s="4" t="s">
        <v>45</v>
      </c>
      <c r="D4" s="8" t="s">
        <v>44</v>
      </c>
      <c r="E4" s="4" t="s">
        <v>28</v>
      </c>
      <c r="F4" s="4" t="s">
        <v>2</v>
      </c>
      <c r="G4" s="4">
        <v>5</v>
      </c>
      <c r="H4" s="4">
        <v>49</v>
      </c>
      <c r="I4" s="6">
        <f>VLOOKUP(E4,'[1]BIOSTARDT INDIA'!$C$3:$E$309,3,FALSE)</f>
        <v>4.88</v>
      </c>
      <c r="J4" s="6">
        <v>20</v>
      </c>
      <c r="K4" s="6">
        <f>50*I4+J4</f>
        <v>264</v>
      </c>
    </row>
    <row r="5" spans="1:11">
      <c r="A5" s="4">
        <v>2</v>
      </c>
      <c r="B5" s="4" t="s">
        <v>1</v>
      </c>
      <c r="C5" s="4" t="s">
        <v>55</v>
      </c>
      <c r="D5" s="8" t="s">
        <v>44</v>
      </c>
      <c r="E5" s="4" t="s">
        <v>37</v>
      </c>
      <c r="F5" s="4" t="s">
        <v>14</v>
      </c>
      <c r="G5" s="4">
        <v>8</v>
      </c>
      <c r="H5" s="4">
        <v>71.34</v>
      </c>
      <c r="I5" s="6">
        <f>VLOOKUP(E5,'[1]BIOSTARDT INDIA'!$C$3:$E$309,3,FALSE)</f>
        <v>3</v>
      </c>
      <c r="J5" s="6">
        <v>20</v>
      </c>
      <c r="K5" s="6">
        <f t="shared" ref="K5:K19" si="0">H5*I5+J5</f>
        <v>234.02</v>
      </c>
    </row>
    <row r="6" spans="1:11">
      <c r="A6" s="4">
        <v>3</v>
      </c>
      <c r="B6" s="4" t="s">
        <v>1</v>
      </c>
      <c r="C6" s="4" t="s">
        <v>56</v>
      </c>
      <c r="D6" s="8" t="s">
        <v>44</v>
      </c>
      <c r="E6" s="4" t="s">
        <v>34</v>
      </c>
      <c r="F6" s="4" t="s">
        <v>15</v>
      </c>
      <c r="G6" s="4">
        <v>3</v>
      </c>
      <c r="H6" s="4">
        <v>39</v>
      </c>
      <c r="I6" s="6">
        <f>VLOOKUP(E6,'[1]BIOSTARDT INDIA'!$C$3:$E$309,3,FALSE)</f>
        <v>4.88</v>
      </c>
      <c r="J6" s="6">
        <v>20</v>
      </c>
      <c r="K6" s="6">
        <f>50*I6+J6</f>
        <v>264</v>
      </c>
    </row>
    <row r="7" spans="1:11">
      <c r="A7" s="4">
        <v>4</v>
      </c>
      <c r="B7" s="4" t="s">
        <v>1</v>
      </c>
      <c r="C7" s="4" t="s">
        <v>58</v>
      </c>
      <c r="D7" s="8" t="s">
        <v>44</v>
      </c>
      <c r="E7" s="4" t="s">
        <v>39</v>
      </c>
      <c r="F7" s="4" t="s">
        <v>18</v>
      </c>
      <c r="G7" s="4">
        <v>10</v>
      </c>
      <c r="H7" s="4">
        <v>128</v>
      </c>
      <c r="I7" s="6">
        <f>VLOOKUP(E7,'[1]BIOSTARDT INDIA'!$C$3:$E$309,3,FALSE)</f>
        <v>4.88</v>
      </c>
      <c r="J7" s="6">
        <v>20</v>
      </c>
      <c r="K7" s="6">
        <f t="shared" si="0"/>
        <v>644.64</v>
      </c>
    </row>
    <row r="8" spans="1:11">
      <c r="A8" s="4">
        <v>5</v>
      </c>
      <c r="B8" s="4" t="s">
        <v>1</v>
      </c>
      <c r="C8" s="4" t="s">
        <v>60</v>
      </c>
      <c r="D8" s="8" t="s">
        <v>44</v>
      </c>
      <c r="E8" s="4" t="s">
        <v>41</v>
      </c>
      <c r="F8" s="4" t="s">
        <v>21</v>
      </c>
      <c r="G8" s="4">
        <v>25</v>
      </c>
      <c r="H8" s="4">
        <v>498.64</v>
      </c>
      <c r="I8" s="6">
        <f>VLOOKUP(E8,'[1]BIOSTARDT INDIA'!$C$3:$E$309,3,FALSE)</f>
        <v>3</v>
      </c>
      <c r="J8" s="6">
        <v>20</v>
      </c>
      <c r="K8" s="6">
        <f t="shared" si="0"/>
        <v>1515.92</v>
      </c>
    </row>
    <row r="9" spans="1:11">
      <c r="A9" s="4">
        <v>6</v>
      </c>
      <c r="B9" s="4" t="s">
        <v>1</v>
      </c>
      <c r="C9" s="4" t="s">
        <v>61</v>
      </c>
      <c r="D9" s="8" t="s">
        <v>44</v>
      </c>
      <c r="E9" s="4" t="s">
        <v>42</v>
      </c>
      <c r="F9" s="4" t="s">
        <v>22</v>
      </c>
      <c r="G9" s="4">
        <v>4</v>
      </c>
      <c r="H9" s="4">
        <v>34.56</v>
      </c>
      <c r="I9" s="6">
        <f>VLOOKUP(E9,'[1]BIOSTARDT INDIA'!$C$3:$E$309,3,FALSE)</f>
        <v>3.75</v>
      </c>
      <c r="J9" s="6">
        <v>20</v>
      </c>
      <c r="K9" s="6">
        <f>50*I9+J9</f>
        <v>207.5</v>
      </c>
    </row>
    <row r="10" spans="1:11">
      <c r="A10" s="4">
        <v>7</v>
      </c>
      <c r="B10" s="4" t="s">
        <v>19</v>
      </c>
      <c r="C10" s="4" t="s">
        <v>59</v>
      </c>
      <c r="D10" s="8" t="s">
        <v>44</v>
      </c>
      <c r="E10" s="4" t="s">
        <v>40</v>
      </c>
      <c r="F10" s="4" t="s">
        <v>20</v>
      </c>
      <c r="G10" s="4">
        <v>9</v>
      </c>
      <c r="H10" s="4">
        <v>76</v>
      </c>
      <c r="I10" s="6">
        <f>VLOOKUP(E10,'[1]BIOSTARDT INDIA'!$C$3:$E$309,3,FALSE)</f>
        <v>4.88</v>
      </c>
      <c r="J10" s="6">
        <v>20</v>
      </c>
      <c r="K10" s="6">
        <f t="shared" si="0"/>
        <v>390.88</v>
      </c>
    </row>
    <row r="11" spans="1:11">
      <c r="A11" s="4">
        <v>8</v>
      </c>
      <c r="B11" s="4" t="s">
        <v>16</v>
      </c>
      <c r="C11" s="4" t="s">
        <v>57</v>
      </c>
      <c r="D11" s="8" t="s">
        <v>44</v>
      </c>
      <c r="E11" s="4" t="s">
        <v>38</v>
      </c>
      <c r="F11" s="4" t="s">
        <v>17</v>
      </c>
      <c r="G11" s="4">
        <v>10</v>
      </c>
      <c r="H11" s="4">
        <v>100</v>
      </c>
      <c r="I11" s="6">
        <f>VLOOKUP(E11,'[1]BIOSTARDT INDIA'!$C$3:$E$309,3,FALSE)</f>
        <v>3.75</v>
      </c>
      <c r="J11" s="6">
        <v>20</v>
      </c>
      <c r="K11" s="6">
        <f t="shared" si="0"/>
        <v>395</v>
      </c>
    </row>
    <row r="12" spans="1:11">
      <c r="A12" s="4">
        <v>9</v>
      </c>
      <c r="B12" s="4" t="s">
        <v>25</v>
      </c>
      <c r="C12" s="4" t="s">
        <v>63</v>
      </c>
      <c r="D12" s="8" t="s">
        <v>44</v>
      </c>
      <c r="E12" s="4" t="s">
        <v>43</v>
      </c>
      <c r="F12" s="4" t="s">
        <v>26</v>
      </c>
      <c r="G12" s="4">
        <v>5</v>
      </c>
      <c r="H12" s="4">
        <v>47</v>
      </c>
      <c r="I12" s="6">
        <f>VLOOKUP(E12,'[1]BIOSTARDT INDIA'!$C$3:$E$309,3,FALSE)</f>
        <v>4.88</v>
      </c>
      <c r="J12" s="6">
        <v>20</v>
      </c>
      <c r="K12" s="6">
        <f>50*I12+J12</f>
        <v>264</v>
      </c>
    </row>
    <row r="13" spans="1:11">
      <c r="A13" s="4">
        <v>10</v>
      </c>
      <c r="B13" s="4" t="s">
        <v>23</v>
      </c>
      <c r="C13" s="4" t="s">
        <v>62</v>
      </c>
      <c r="D13" s="8" t="s">
        <v>44</v>
      </c>
      <c r="E13" s="4" t="s">
        <v>33</v>
      </c>
      <c r="F13" s="4" t="s">
        <v>24</v>
      </c>
      <c r="G13" s="4">
        <v>8</v>
      </c>
      <c r="H13" s="4">
        <v>50</v>
      </c>
      <c r="I13" s="6">
        <f>VLOOKUP(E13,'[1]BIOSTARDT INDIA'!$C$3:$E$309,3,FALSE)</f>
        <v>3.75</v>
      </c>
      <c r="J13" s="6">
        <v>20</v>
      </c>
      <c r="K13" s="6">
        <f t="shared" si="0"/>
        <v>207.5</v>
      </c>
    </row>
    <row r="14" spans="1:11">
      <c r="A14" s="4">
        <v>11</v>
      </c>
      <c r="B14" s="4" t="s">
        <v>5</v>
      </c>
      <c r="C14" s="4" t="s">
        <v>47</v>
      </c>
      <c r="D14" s="8" t="s">
        <v>44</v>
      </c>
      <c r="E14" s="4" t="s">
        <v>30</v>
      </c>
      <c r="F14" s="4" t="s">
        <v>6</v>
      </c>
      <c r="G14" s="4">
        <v>2</v>
      </c>
      <c r="H14" s="4">
        <v>24</v>
      </c>
      <c r="I14" s="6">
        <f>VLOOKUP(E14,'[1]BIOSTARDT INDIA'!$C$3:$E$309,3,FALSE)</f>
        <v>3.75</v>
      </c>
      <c r="J14" s="6">
        <v>20</v>
      </c>
      <c r="K14" s="6">
        <f>50*I14+J14</f>
        <v>207.5</v>
      </c>
    </row>
    <row r="15" spans="1:11">
      <c r="A15" s="4">
        <v>12</v>
      </c>
      <c r="B15" s="4" t="s">
        <v>5</v>
      </c>
      <c r="C15" s="4" t="s">
        <v>48</v>
      </c>
      <c r="D15" s="8" t="s">
        <v>44</v>
      </c>
      <c r="E15" s="4" t="s">
        <v>31</v>
      </c>
      <c r="F15" s="4" t="s">
        <v>7</v>
      </c>
      <c r="G15" s="4">
        <v>2</v>
      </c>
      <c r="H15" s="4">
        <v>20</v>
      </c>
      <c r="I15" s="6">
        <f>VLOOKUP(E15,'[1]BIOSTARDT INDIA'!$C$3:$E$309,3,FALSE)</f>
        <v>4.88</v>
      </c>
      <c r="J15" s="6">
        <v>20</v>
      </c>
      <c r="K15" s="6">
        <f>50*I15+J15</f>
        <v>264</v>
      </c>
    </row>
    <row r="16" spans="1:11">
      <c r="A16" s="4">
        <v>13</v>
      </c>
      <c r="B16" s="4" t="s">
        <v>5</v>
      </c>
      <c r="C16" s="4" t="s">
        <v>49</v>
      </c>
      <c r="D16" s="8" t="s">
        <v>44</v>
      </c>
      <c r="E16" s="4" t="s">
        <v>32</v>
      </c>
      <c r="F16" s="4" t="s">
        <v>8</v>
      </c>
      <c r="G16" s="4">
        <v>15</v>
      </c>
      <c r="H16" s="4">
        <v>150</v>
      </c>
      <c r="I16" s="6">
        <f>VLOOKUP(E16,'[1]BIOSTARDT INDIA'!$C$3:$E$309,3,FALSE)</f>
        <v>3.75</v>
      </c>
      <c r="J16" s="6">
        <v>20</v>
      </c>
      <c r="K16" s="6">
        <f t="shared" si="0"/>
        <v>582.5</v>
      </c>
    </row>
    <row r="17" spans="1:11">
      <c r="A17" s="4">
        <v>14</v>
      </c>
      <c r="B17" s="4" t="s">
        <v>5</v>
      </c>
      <c r="C17" s="4" t="s">
        <v>50</v>
      </c>
      <c r="D17" s="8" t="s">
        <v>44</v>
      </c>
      <c r="E17" s="4" t="s">
        <v>33</v>
      </c>
      <c r="F17" s="4" t="s">
        <v>9</v>
      </c>
      <c r="G17" s="4">
        <v>1</v>
      </c>
      <c r="H17" s="4">
        <v>5</v>
      </c>
      <c r="I17" s="6">
        <f>VLOOKUP(E17,'[1]BIOSTARDT INDIA'!$C$3:$E$309,3,FALSE)</f>
        <v>3.75</v>
      </c>
      <c r="J17" s="6">
        <v>20</v>
      </c>
      <c r="K17" s="6">
        <f>50*I17+J17</f>
        <v>207.5</v>
      </c>
    </row>
    <row r="18" spans="1:11">
      <c r="A18" s="4">
        <v>15</v>
      </c>
      <c r="B18" s="4" t="s">
        <v>5</v>
      </c>
      <c r="C18" s="4" t="s">
        <v>51</v>
      </c>
      <c r="D18" s="8" t="s">
        <v>44</v>
      </c>
      <c r="E18" s="4" t="s">
        <v>29</v>
      </c>
      <c r="F18" s="4" t="s">
        <v>10</v>
      </c>
      <c r="G18" s="4">
        <v>1</v>
      </c>
      <c r="H18" s="4">
        <v>11</v>
      </c>
      <c r="I18" s="6">
        <v>3</v>
      </c>
      <c r="J18" s="6">
        <v>20</v>
      </c>
      <c r="K18" s="6">
        <f>50*I18+J18</f>
        <v>170</v>
      </c>
    </row>
    <row r="19" spans="1:11">
      <c r="A19" s="4">
        <v>16</v>
      </c>
      <c r="B19" s="4" t="s">
        <v>5</v>
      </c>
      <c r="C19" s="4" t="s">
        <v>52</v>
      </c>
      <c r="D19" s="8" t="s">
        <v>44</v>
      </c>
      <c r="E19" s="4" t="s">
        <v>34</v>
      </c>
      <c r="F19" s="4" t="s">
        <v>11</v>
      </c>
      <c r="G19" s="4">
        <v>6</v>
      </c>
      <c r="H19" s="4">
        <v>78</v>
      </c>
      <c r="I19" s="6">
        <f>VLOOKUP(E19,'[1]BIOSTARDT INDIA'!$C$3:$E$309,3,FALSE)</f>
        <v>4.88</v>
      </c>
      <c r="J19" s="6">
        <v>20</v>
      </c>
      <c r="K19" s="6">
        <f t="shared" si="0"/>
        <v>400.64</v>
      </c>
    </row>
    <row r="20" spans="1:11">
      <c r="A20" s="4">
        <v>17</v>
      </c>
      <c r="B20" s="4" t="s">
        <v>5</v>
      </c>
      <c r="C20" s="4" t="s">
        <v>54</v>
      </c>
      <c r="D20" s="8" t="s">
        <v>44</v>
      </c>
      <c r="E20" s="4" t="s">
        <v>36</v>
      </c>
      <c r="F20" s="4" t="s">
        <v>13</v>
      </c>
      <c r="G20" s="4">
        <v>2</v>
      </c>
      <c r="H20" s="4">
        <v>23</v>
      </c>
      <c r="I20" s="11">
        <v>4.88</v>
      </c>
      <c r="J20" s="6">
        <v>20</v>
      </c>
      <c r="K20" s="6">
        <f>50*I20+J20</f>
        <v>264</v>
      </c>
    </row>
    <row r="21" spans="1:11">
      <c r="A21" s="4">
        <v>18</v>
      </c>
      <c r="B21" s="4" t="s">
        <v>3</v>
      </c>
      <c r="C21" s="4" t="s">
        <v>46</v>
      </c>
      <c r="D21" s="8" t="s">
        <v>44</v>
      </c>
      <c r="E21" s="4" t="s">
        <v>29</v>
      </c>
      <c r="F21" s="4" t="s">
        <v>4</v>
      </c>
      <c r="G21" s="4">
        <v>2</v>
      </c>
      <c r="H21" s="4">
        <v>14</v>
      </c>
      <c r="I21" s="6">
        <v>3</v>
      </c>
      <c r="J21" s="6">
        <v>20</v>
      </c>
      <c r="K21" s="6">
        <f>50*I21+J21</f>
        <v>170</v>
      </c>
    </row>
    <row r="22" spans="1:11">
      <c r="A22" s="4">
        <v>19</v>
      </c>
      <c r="B22" s="4" t="s">
        <v>3</v>
      </c>
      <c r="C22" s="4" t="s">
        <v>53</v>
      </c>
      <c r="D22" s="8" t="s">
        <v>44</v>
      </c>
      <c r="E22" s="4" t="s">
        <v>35</v>
      </c>
      <c r="F22" s="4" t="s">
        <v>12</v>
      </c>
      <c r="G22" s="4">
        <v>2</v>
      </c>
      <c r="H22" s="4">
        <v>12</v>
      </c>
      <c r="I22" s="6">
        <f>VLOOKUP(E22,'[1]BIOSTARDT INDIA'!$C$3:$E$309,3,FALSE)</f>
        <v>3</v>
      </c>
      <c r="J22" s="6">
        <v>20</v>
      </c>
      <c r="K22" s="6">
        <f>50*I22+J22</f>
        <v>170</v>
      </c>
    </row>
    <row r="23" spans="1:11" s="3" customFormat="1">
      <c r="A23" s="13" t="s">
        <v>77</v>
      </c>
      <c r="B23" s="14"/>
      <c r="C23" s="14"/>
      <c r="D23" s="14"/>
      <c r="E23" s="14"/>
      <c r="F23" s="14"/>
      <c r="G23" s="14"/>
      <c r="H23" s="14"/>
      <c r="I23" s="15"/>
      <c r="J23" s="16"/>
      <c r="K23" s="7">
        <f>ROUND(SUM(K4:K22),0)</f>
        <v>6824</v>
      </c>
    </row>
    <row r="24" spans="1:11" s="3" customFormat="1" ht="30" customHeight="1">
      <c r="A24" s="17" t="s">
        <v>76</v>
      </c>
      <c r="B24" s="18"/>
      <c r="C24" s="18"/>
      <c r="D24" s="18"/>
      <c r="E24" s="18"/>
      <c r="F24" s="18"/>
      <c r="G24" s="18"/>
      <c r="H24" s="18"/>
      <c r="I24" s="19"/>
      <c r="J24" s="19"/>
      <c r="K24" s="19"/>
    </row>
    <row r="25" spans="1:11" s="3" customFormat="1" ht="30" customHeight="1">
      <c r="A25" s="18" t="s">
        <v>27</v>
      </c>
      <c r="B25" s="18"/>
      <c r="C25" s="18"/>
      <c r="D25" s="18"/>
      <c r="E25" s="18"/>
      <c r="F25" s="18"/>
      <c r="G25" s="18"/>
      <c r="H25" s="18"/>
      <c r="I25" s="19"/>
      <c r="J25" s="19"/>
      <c r="K25" s="19"/>
    </row>
    <row r="26" spans="1:11">
      <c r="G26" s="12">
        <f>SUM(G4:G22)</f>
        <v>120</v>
      </c>
      <c r="H26" s="12">
        <f>SUM(H4:H22)</f>
        <v>1430.54</v>
      </c>
    </row>
  </sheetData>
  <sortState ref="B4:M22">
    <sortCondition ref="B4"/>
  </sortState>
  <mergeCells count="7">
    <mergeCell ref="A23:J23"/>
    <mergeCell ref="A24:K24"/>
    <mergeCell ref="A25:K25"/>
    <mergeCell ref="A1:H1"/>
    <mergeCell ref="A2:H2"/>
    <mergeCell ref="I1:K1"/>
    <mergeCell ref="I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2024-11-12T07:28:49Z</cp:lastPrinted>
  <dcterms:created xsi:type="dcterms:W3CDTF">2024-11-10T03:57:29Z</dcterms:created>
  <dcterms:modified xsi:type="dcterms:W3CDTF">2024-11-13T12:32:39Z</dcterms:modified>
</cp:coreProperties>
</file>