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6" i="1" l="1"/>
  <c r="G16" i="1" l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4" i="1"/>
  <c r="K4" i="1" s="1"/>
  <c r="K13" i="1" l="1"/>
</calcChain>
</file>

<file path=xl/sharedStrings.xml><?xml version="1.0" encoding="utf-8"?>
<sst xmlns="http://schemas.openxmlformats.org/spreadsheetml/2006/main" count="62" uniqueCount="49">
  <si>
    <t>INVOICE
PRAGATI LOGISTICS,SAMANTA SAHI KHUNTIA LANE,8984191006
GST No:21AGHPB9356M1Z9</t>
  </si>
  <si>
    <t>02/2/2024</t>
  </si>
  <si>
    <t>12371</t>
  </si>
  <si>
    <t>2389</t>
  </si>
  <si>
    <t>12384</t>
  </si>
  <si>
    <t>12369</t>
  </si>
  <si>
    <t>09/2/2024</t>
  </si>
  <si>
    <t>2405</t>
  </si>
  <si>
    <t>10/2/2024</t>
  </si>
  <si>
    <t>12407</t>
  </si>
  <si>
    <t>13/2/2024</t>
  </si>
  <si>
    <t>2413</t>
  </si>
  <si>
    <t>16/2/2024</t>
  </si>
  <si>
    <t>2423</t>
  </si>
  <si>
    <t>18/2/2024</t>
  </si>
  <si>
    <t>12436</t>
  </si>
  <si>
    <t>Thanking you for your business.
PRAGATI LOGISTICS</t>
  </si>
  <si>
    <t xml:space="preserve">BIOSTADT INDIA LTD
Address:BIOSTADT INDIA LIMITED NA, CONTANMENT ROAD,K.K. BHAVSINKA CAMPUS-753001 ODISHA,9337388992
GST No:21AACCB1830G1ZF
</t>
  </si>
  <si>
    <t>SL</t>
  </si>
  <si>
    <t>DATE</t>
  </si>
  <si>
    <t>LR NO</t>
  </si>
  <si>
    <t>FROM</t>
  </si>
  <si>
    <t>BALASORE</t>
  </si>
  <si>
    <t>JAGATSINGHPUR</t>
  </si>
  <si>
    <t>DORADA</t>
  </si>
  <si>
    <t>SIMULIA</t>
  </si>
  <si>
    <t>PIPILI</t>
  </si>
  <si>
    <t>benupur</t>
  </si>
  <si>
    <t>Kindly, verify &amp; confirm within 7 days, else GST will be filed by 20th MARCH, 2024. 
GST to be paid by Consignor under Reverse Charge Mechanism(RCM) as per GST.</t>
  </si>
  <si>
    <t>DESTINATION</t>
  </si>
  <si>
    <t>INV NO</t>
  </si>
  <si>
    <t>CASE</t>
  </si>
  <si>
    <t>WEIGHT</t>
  </si>
  <si>
    <t>RATE</t>
  </si>
  <si>
    <t>LR CH</t>
  </si>
  <si>
    <t>AMOUNT</t>
  </si>
  <si>
    <t>UTTARA</t>
  </si>
  <si>
    <t>(RUPEES FIVE THOUSAND FIVE HUNDRED NINE ONLY)</t>
  </si>
  <si>
    <t>PL/JA/26503</t>
  </si>
  <si>
    <t>PL/JA/26481</t>
  </si>
  <si>
    <t>PL/JA/26540</t>
  </si>
  <si>
    <t>PL/JA/26564</t>
  </si>
  <si>
    <t>PL/JA/27252</t>
  </si>
  <si>
    <t>PL/JA/27320</t>
  </si>
  <si>
    <t>PL/JA/27576</t>
  </si>
  <si>
    <t>PL/JA/27817</t>
  </si>
  <si>
    <t>PL/JA/27914</t>
  </si>
  <si>
    <t>CTC</t>
  </si>
  <si>
    <t xml:space="preserve">Bill Date:29/02/2024
Bill NO : 40122
Total Amount:5509.00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</si>
</sst>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647700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28575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  <row r="293">
          <cell r="C293">
            <v>0</v>
          </cell>
          <cell r="D293">
            <v>0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R3" sqref="R3:R4"/>
    </sheetView>
  </sheetViews>
  <sheetFormatPr defaultRowHeight="15"/>
  <cols>
    <col min="1" max="1" width="4.28515625" style="1" customWidth="1"/>
    <col min="2" max="2" width="10.42578125" style="1" customWidth="1"/>
    <col min="3" max="3" width="12.140625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140625" style="1" customWidth="1"/>
    <col min="8" max="8" width="8.28515625" style="1" bestFit="1" customWidth="1"/>
    <col min="9" max="9" width="6.85546875" style="2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19"/>
      <c r="K1" s="20"/>
    </row>
    <row r="2" spans="1:11" ht="90" customHeight="1">
      <c r="A2" s="21" t="s">
        <v>17</v>
      </c>
      <c r="B2" s="22"/>
      <c r="C2" s="22"/>
      <c r="D2" s="22"/>
      <c r="E2" s="23"/>
      <c r="F2" s="18" t="s">
        <v>48</v>
      </c>
      <c r="G2" s="19"/>
      <c r="H2" s="19"/>
      <c r="I2" s="19"/>
      <c r="J2" s="19"/>
      <c r="K2" s="20"/>
    </row>
    <row r="3" spans="1:11" s="11" customFormat="1" ht="15" customHeight="1">
      <c r="A3" s="9" t="s">
        <v>18</v>
      </c>
      <c r="B3" s="9" t="s">
        <v>19</v>
      </c>
      <c r="C3" s="9" t="s">
        <v>20</v>
      </c>
      <c r="D3" s="9" t="s">
        <v>21</v>
      </c>
      <c r="E3" s="9" t="s">
        <v>29</v>
      </c>
      <c r="F3" s="9" t="s">
        <v>30</v>
      </c>
      <c r="G3" s="9" t="s">
        <v>31</v>
      </c>
      <c r="H3" s="9" t="s">
        <v>32</v>
      </c>
      <c r="I3" s="10" t="s">
        <v>33</v>
      </c>
      <c r="J3" s="10" t="s">
        <v>34</v>
      </c>
      <c r="K3" s="10" t="s">
        <v>35</v>
      </c>
    </row>
    <row r="4" spans="1:11" ht="15" customHeight="1">
      <c r="A4" s="12">
        <v>1</v>
      </c>
      <c r="B4" s="4" t="s">
        <v>1</v>
      </c>
      <c r="C4" s="4" t="s">
        <v>39</v>
      </c>
      <c r="D4" s="8" t="s">
        <v>47</v>
      </c>
      <c r="E4" s="4" t="s">
        <v>22</v>
      </c>
      <c r="F4" s="4" t="s">
        <v>2</v>
      </c>
      <c r="G4" s="4">
        <v>23</v>
      </c>
      <c r="H4" s="4">
        <v>427</v>
      </c>
      <c r="I4" s="5">
        <f>VLOOKUP(E4,'[1]BIOSTARDT INDIA'!$C$3:$D$297,2,)</f>
        <v>3</v>
      </c>
      <c r="J4" s="5">
        <v>20</v>
      </c>
      <c r="K4" s="5">
        <f>H4*I4+J4</f>
        <v>1301</v>
      </c>
    </row>
    <row r="5" spans="1:11" ht="15" customHeight="1">
      <c r="A5" s="12">
        <v>2</v>
      </c>
      <c r="B5" s="4" t="s">
        <v>1</v>
      </c>
      <c r="C5" s="4" t="s">
        <v>38</v>
      </c>
      <c r="D5" s="8" t="s">
        <v>47</v>
      </c>
      <c r="E5" s="4" t="s">
        <v>23</v>
      </c>
      <c r="F5" s="4" t="s">
        <v>3</v>
      </c>
      <c r="G5" s="4">
        <v>3</v>
      </c>
      <c r="H5" s="4">
        <v>22</v>
      </c>
      <c r="I5" s="5">
        <f>VLOOKUP(E5,'[1]BIOSTARDT INDIA'!$C$3:$D$297,2,)</f>
        <v>2.4</v>
      </c>
      <c r="J5" s="5">
        <v>20</v>
      </c>
      <c r="K5" s="5">
        <f>50*I5+J5</f>
        <v>140</v>
      </c>
    </row>
    <row r="6" spans="1:11" ht="15" customHeight="1">
      <c r="A6" s="12">
        <v>3</v>
      </c>
      <c r="B6" s="4" t="s">
        <v>1</v>
      </c>
      <c r="C6" s="4" t="s">
        <v>40</v>
      </c>
      <c r="D6" s="8" t="s">
        <v>47</v>
      </c>
      <c r="E6" s="4" t="s">
        <v>24</v>
      </c>
      <c r="F6" s="4" t="s">
        <v>4</v>
      </c>
      <c r="G6" s="4">
        <v>37</v>
      </c>
      <c r="H6" s="4">
        <v>936</v>
      </c>
      <c r="I6" s="5">
        <f>VLOOKUP(E6,'[1]BIOSTARDT INDIA'!$C$3:$D$297,2,)</f>
        <v>2.4</v>
      </c>
      <c r="J6" s="5">
        <v>20</v>
      </c>
      <c r="K6" s="5">
        <f t="shared" ref="K6:K11" si="0">H6*I6+J6</f>
        <v>2266.4</v>
      </c>
    </row>
    <row r="7" spans="1:11" ht="15" customHeight="1">
      <c r="A7" s="12">
        <v>4</v>
      </c>
      <c r="B7" s="4" t="s">
        <v>1</v>
      </c>
      <c r="C7" s="4" t="s">
        <v>41</v>
      </c>
      <c r="D7" s="8" t="s">
        <v>47</v>
      </c>
      <c r="E7" s="4" t="s">
        <v>25</v>
      </c>
      <c r="F7" s="4" t="s">
        <v>5</v>
      </c>
      <c r="G7" s="4">
        <v>30</v>
      </c>
      <c r="H7" s="4">
        <v>300</v>
      </c>
      <c r="I7" s="5">
        <f>VLOOKUP(E7,'[1]BIOSTARDT INDIA'!$C$3:$D$297,2,)</f>
        <v>3</v>
      </c>
      <c r="J7" s="5">
        <v>20</v>
      </c>
      <c r="K7" s="5">
        <f t="shared" si="0"/>
        <v>920</v>
      </c>
    </row>
    <row r="8" spans="1:11" ht="15" customHeight="1">
      <c r="A8" s="12">
        <v>5</v>
      </c>
      <c r="B8" s="4" t="s">
        <v>6</v>
      </c>
      <c r="C8" s="4" t="s">
        <v>42</v>
      </c>
      <c r="D8" s="8" t="s">
        <v>47</v>
      </c>
      <c r="E8" s="4" t="s">
        <v>26</v>
      </c>
      <c r="F8" s="4" t="s">
        <v>7</v>
      </c>
      <c r="G8" s="4">
        <v>5</v>
      </c>
      <c r="H8" s="4">
        <v>60</v>
      </c>
      <c r="I8" s="5">
        <f>VLOOKUP(E8,'[1]BIOSTARDT INDIA'!$C$3:$D$297,2,)</f>
        <v>2.4</v>
      </c>
      <c r="J8" s="5">
        <v>20</v>
      </c>
      <c r="K8" s="5">
        <f t="shared" si="0"/>
        <v>164</v>
      </c>
    </row>
    <row r="9" spans="1:11" ht="15" customHeight="1">
      <c r="A9" s="12">
        <v>6</v>
      </c>
      <c r="B9" s="4" t="s">
        <v>8</v>
      </c>
      <c r="C9" s="4" t="s">
        <v>43</v>
      </c>
      <c r="D9" s="8" t="s">
        <v>47</v>
      </c>
      <c r="E9" s="4" t="s">
        <v>27</v>
      </c>
      <c r="F9" s="4" t="s">
        <v>9</v>
      </c>
      <c r="G9" s="4">
        <v>7</v>
      </c>
      <c r="H9" s="4">
        <v>71</v>
      </c>
      <c r="I9" s="5">
        <f>VLOOKUP(E9,'[1]BIOSTARDT INDIA'!$C$3:$D$297,2,)</f>
        <v>2.4</v>
      </c>
      <c r="J9" s="5">
        <v>20</v>
      </c>
      <c r="K9" s="5">
        <f t="shared" si="0"/>
        <v>190.4</v>
      </c>
    </row>
    <row r="10" spans="1:11" ht="15" customHeight="1">
      <c r="A10" s="12">
        <v>7</v>
      </c>
      <c r="B10" s="4" t="s">
        <v>10</v>
      </c>
      <c r="C10" s="4" t="s">
        <v>44</v>
      </c>
      <c r="D10" s="8" t="s">
        <v>47</v>
      </c>
      <c r="E10" s="4" t="s">
        <v>22</v>
      </c>
      <c r="F10" s="4" t="s">
        <v>11</v>
      </c>
      <c r="G10" s="4">
        <v>2</v>
      </c>
      <c r="H10" s="4">
        <v>16</v>
      </c>
      <c r="I10" s="5">
        <f>VLOOKUP(E10,'[1]BIOSTARDT INDIA'!$C$3:$D$297,2,)</f>
        <v>3</v>
      </c>
      <c r="J10" s="5">
        <v>20</v>
      </c>
      <c r="K10" s="5">
        <f>50*I10+J10</f>
        <v>170</v>
      </c>
    </row>
    <row r="11" spans="1:11" ht="15" customHeight="1">
      <c r="A11" s="12">
        <v>8</v>
      </c>
      <c r="B11" s="4" t="s">
        <v>12</v>
      </c>
      <c r="C11" s="4" t="s">
        <v>45</v>
      </c>
      <c r="D11" s="8" t="s">
        <v>47</v>
      </c>
      <c r="E11" s="4" t="s">
        <v>27</v>
      </c>
      <c r="F11" s="4" t="s">
        <v>13</v>
      </c>
      <c r="G11" s="4">
        <v>8</v>
      </c>
      <c r="H11" s="4">
        <v>82</v>
      </c>
      <c r="I11" s="5">
        <f>VLOOKUP(E11,'[1]BIOSTARDT INDIA'!$C$3:$D$297,2,)</f>
        <v>2.4</v>
      </c>
      <c r="J11" s="5">
        <v>20</v>
      </c>
      <c r="K11" s="5">
        <f t="shared" si="0"/>
        <v>216.79999999999998</v>
      </c>
    </row>
    <row r="12" spans="1:11" ht="15" customHeight="1">
      <c r="A12" s="4">
        <v>9</v>
      </c>
      <c r="B12" s="4" t="s">
        <v>14</v>
      </c>
      <c r="C12" s="4" t="s">
        <v>46</v>
      </c>
      <c r="D12" s="8" t="s">
        <v>47</v>
      </c>
      <c r="E12" s="7" t="s">
        <v>36</v>
      </c>
      <c r="F12" s="4" t="s">
        <v>15</v>
      </c>
      <c r="G12" s="4">
        <v>2</v>
      </c>
      <c r="H12" s="4">
        <v>21</v>
      </c>
      <c r="I12" s="5">
        <f>VLOOKUP(E12,'[1]BIOSTARDT INDIA'!$C$3:$D$297,2,)</f>
        <v>2.4</v>
      </c>
      <c r="J12" s="5">
        <v>20</v>
      </c>
      <c r="K12" s="5">
        <f>50*I12+J12</f>
        <v>140</v>
      </c>
    </row>
    <row r="13" spans="1:11" s="3" customFormat="1" ht="15" customHeight="1">
      <c r="A13" s="14" t="s">
        <v>37</v>
      </c>
      <c r="B13" s="14"/>
      <c r="C13" s="14"/>
      <c r="D13" s="14"/>
      <c r="E13" s="14"/>
      <c r="F13" s="14"/>
      <c r="G13" s="14"/>
      <c r="H13" s="14"/>
      <c r="I13" s="15"/>
      <c r="J13" s="15"/>
      <c r="K13" s="6">
        <f>ROUND(SUM(K4:K12),0)</f>
        <v>5509</v>
      </c>
    </row>
    <row r="14" spans="1:11" s="3" customFormat="1" ht="30" customHeight="1">
      <c r="A14" s="16" t="s">
        <v>28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</row>
    <row r="15" spans="1:11" s="3" customFormat="1" ht="30" customHeight="1">
      <c r="A15" s="16" t="s">
        <v>16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</row>
    <row r="16" spans="1:11" s="3" customFormat="1">
      <c r="G16" s="9">
        <f>SUM(G4:G12)</f>
        <v>117</v>
      </c>
      <c r="H16" s="9">
        <f>SUM(H4:H12)</f>
        <v>1935</v>
      </c>
      <c r="I16" s="13"/>
      <c r="J16" s="13"/>
      <c r="K16" s="13"/>
    </row>
  </sheetData>
  <mergeCells count="7">
    <mergeCell ref="A13:J13"/>
    <mergeCell ref="A14:K14"/>
    <mergeCell ref="A15:K15"/>
    <mergeCell ref="F1:K1"/>
    <mergeCell ref="F2:K2"/>
    <mergeCell ref="A1:E1"/>
    <mergeCell ref="A2:E2"/>
  </mergeCells>
  <conditionalFormatting sqref="E12">
    <cfRule type="duplicateValues" dxfId="0" priority="1"/>
  </conditionalFormatting>
  <pageMargins left="0.28999999999999998" right="0.4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2024-03-11T15:05:08Z</cp:lastPrinted>
  <dcterms:created xsi:type="dcterms:W3CDTF">2024-03-09T08:39:11Z</dcterms:created>
  <dcterms:modified xsi:type="dcterms:W3CDTF">2024-03-11T15:05:08Z</dcterms:modified>
</cp:coreProperties>
</file>