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Invoice!$A$3:$L$10</definedName>
  </definedNames>
  <calcPr calcId="124519"/>
</workbook>
</file>

<file path=xl/calcChain.xml><?xml version="1.0" encoding="utf-8"?>
<calcChain xmlns="http://schemas.openxmlformats.org/spreadsheetml/2006/main">
  <c r="G18" i="1"/>
  <c r="A7"/>
  <c r="A8" s="1"/>
  <c r="A9" s="1"/>
  <c r="A10" s="1"/>
  <c r="A11" s="1"/>
  <c r="A12" s="1"/>
  <c r="A13" s="1"/>
  <c r="A14" s="1"/>
  <c r="A6"/>
  <c r="A5"/>
  <c r="K5"/>
  <c r="H14"/>
  <c r="H11"/>
  <c r="I6" l="1"/>
  <c r="K6" s="1"/>
  <c r="I10"/>
  <c r="K10" s="1"/>
  <c r="I9"/>
  <c r="K9" s="1"/>
  <c r="I11"/>
  <c r="K11" s="1"/>
  <c r="I7"/>
  <c r="K7" s="1"/>
  <c r="I8"/>
  <c r="K8" s="1"/>
  <c r="I13"/>
  <c r="K13" s="1"/>
  <c r="I12"/>
  <c r="K12" s="1"/>
  <c r="I14"/>
  <c r="K14" s="1"/>
  <c r="I4"/>
  <c r="K4" s="1"/>
  <c r="K15" l="1"/>
</calcChain>
</file>

<file path=xl/sharedStrings.xml><?xml version="1.0" encoding="utf-8"?>
<sst xmlns="http://schemas.openxmlformats.org/spreadsheetml/2006/main" count="72" uniqueCount="54">
  <si>
    <t>INVOICE
PRAGATI LOGISTICS,SAMANTA SAHI KHUNTIA LANE,8984191006
GST No:21AGHPB9356M1Z9</t>
  </si>
  <si>
    <t>05/12/2024</t>
  </si>
  <si>
    <t>BKW/479</t>
  </si>
  <si>
    <t>2412/10</t>
  </si>
  <si>
    <t>02/12/2024</t>
  </si>
  <si>
    <t>BKW/477</t>
  </si>
  <si>
    <t>2412</t>
  </si>
  <si>
    <t>23/12/2024</t>
  </si>
  <si>
    <t>BKW/483</t>
  </si>
  <si>
    <t>2412/51</t>
  </si>
  <si>
    <t>BKW/482</t>
  </si>
  <si>
    <t>2412/49</t>
  </si>
  <si>
    <t>24/12/2024</t>
  </si>
  <si>
    <t>BKW/485</t>
  </si>
  <si>
    <t>2412/52</t>
  </si>
  <si>
    <t>26/12/2024</t>
  </si>
  <si>
    <t>BKW/480</t>
  </si>
  <si>
    <t>2412/40</t>
  </si>
  <si>
    <t>27/12/2024</t>
  </si>
  <si>
    <t>BKW/481</t>
  </si>
  <si>
    <t>2412/50</t>
  </si>
  <si>
    <t>BKW/487</t>
  </si>
  <si>
    <t>BKW/486</t>
  </si>
  <si>
    <t>28/12/2024</t>
  </si>
  <si>
    <t>BKW/488</t>
  </si>
  <si>
    <t>61</t>
  </si>
  <si>
    <t>Thanking you for your business.
PRAGATI LOGISTICS</t>
  </si>
  <si>
    <t>SAMBALPUR</t>
  </si>
  <si>
    <t>ROURKELA</t>
  </si>
  <si>
    <t>BARIPADA</t>
  </si>
  <si>
    <t>ANGUL</t>
  </si>
  <si>
    <t>TALCHER</t>
  </si>
  <si>
    <t>GUDIA KATENI</t>
  </si>
  <si>
    <t>RAJGANGPUR</t>
  </si>
  <si>
    <t>JAJPUR ROAD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</si>
  <si>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</si>
  <si>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</si>
  <si>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</si>
  <si>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</si>
  <si>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</si>
  <si>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</si>
  <si>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</si>
  <si>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</si>
  <si>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</si>
  <si>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</si>
  <si>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</si>
  <si>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AMOUNT</t>
  </si>
  <si>
    <t>Kindly, verify &amp; confirm within 7 days, else GST will be filed by 20th JAN, 2024. 
GST to be paid by Consignor under Reverse Charge Mechanism(RCM) as per GST.</t>
  </si>
  <si>
    <t>KHURDA</t>
  </si>
  <si>
    <t>241011</t>
  </si>
  <si>
    <t>BKW/478</t>
  </si>
  <si>
    <t>(RUPEES FIVE THOUSAND SIX HUNDRED TWENTY FIVE ONLY)</t>
  </si>
  <si>
    <t xml:space="preserve">Bill Date:31/12/2024
Bill NO : 30754
Total Amount: 5625.00
</t>
  </si>
  <si>
    <t xml:space="preserve">
BKW GEARS
Address:PALAMANDAP NEAR SHEETAL HOTEL BADAMBADI CUTTACK,753012,
GST No:21FPWPP0522N1ZG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</si>
</sst>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390525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0050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NOVEMBER,%202024%20PL/BKW%20GEA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BALASORE</v>
          </cell>
          <cell r="G4">
            <v>3</v>
          </cell>
          <cell r="H4">
            <v>210</v>
          </cell>
        </row>
        <row r="5">
          <cell r="F5" t="str">
            <v>BHADRAK</v>
          </cell>
          <cell r="G5">
            <v>3</v>
          </cell>
          <cell r="H5">
            <v>140</v>
          </cell>
        </row>
        <row r="6">
          <cell r="F6" t="str">
            <v>KEONJHAR</v>
          </cell>
          <cell r="G6">
            <v>2</v>
          </cell>
          <cell r="H6">
            <v>210</v>
          </cell>
        </row>
        <row r="7">
          <cell r="F7" t="str">
            <v>ANGUL</v>
          </cell>
          <cell r="G7">
            <v>2</v>
          </cell>
          <cell r="H7">
            <v>140</v>
          </cell>
        </row>
        <row r="8">
          <cell r="F8" t="str">
            <v>JHARSUGUDA</v>
          </cell>
          <cell r="G8">
            <v>1</v>
          </cell>
          <cell r="H8">
            <v>330</v>
          </cell>
        </row>
        <row r="9">
          <cell r="F9" t="str">
            <v>JAJPUR ROAD</v>
          </cell>
          <cell r="G9">
            <v>2</v>
          </cell>
          <cell r="H9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Y6" sqref="Y6"/>
    </sheetView>
  </sheetViews>
  <sheetFormatPr defaultRowHeight="15"/>
  <cols>
    <col min="1" max="1" width="4.5703125" style="1" customWidth="1"/>
    <col min="2" max="2" width="10.7109375" style="1" bestFit="1" customWidth="1"/>
    <col min="3" max="3" width="9.5703125" style="1" customWidth="1"/>
    <col min="4" max="4" width="9.140625" style="1" customWidth="1"/>
    <col min="5" max="5" width="6.42578125" style="1" bestFit="1" customWidth="1"/>
    <col min="6" max="6" width="13.7109375" style="1" bestFit="1" customWidth="1"/>
    <col min="7" max="7" width="6.5703125" style="1" customWidth="1"/>
    <col min="8" max="8" width="8" style="2" customWidth="1"/>
    <col min="9" max="9" width="7.5703125" style="2" customWidth="1"/>
    <col min="10" max="10" width="7.8554687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82.5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</row>
    <row r="2" spans="1:11" ht="81.75" customHeight="1">
      <c r="A2" s="21" t="s">
        <v>53</v>
      </c>
      <c r="B2" s="22"/>
      <c r="C2" s="22"/>
      <c r="D2" s="22"/>
      <c r="E2" s="22"/>
      <c r="F2" s="22"/>
      <c r="G2" s="23"/>
      <c r="H2" s="24" t="s">
        <v>52</v>
      </c>
      <c r="I2" s="20"/>
      <c r="J2" s="20"/>
      <c r="K2" s="20"/>
    </row>
    <row r="3" spans="1:11" s="3" customFormat="1">
      <c r="A3" s="8" t="s">
        <v>36</v>
      </c>
      <c r="B3" s="8" t="s">
        <v>37</v>
      </c>
      <c r="C3" s="8" t="s">
        <v>38</v>
      </c>
      <c r="D3" s="8" t="s">
        <v>39</v>
      </c>
      <c r="E3" s="8" t="s">
        <v>40</v>
      </c>
      <c r="F3" s="8" t="s">
        <v>41</v>
      </c>
      <c r="G3" s="8" t="s">
        <v>42</v>
      </c>
      <c r="H3" s="9" t="s">
        <v>43</v>
      </c>
      <c r="I3" s="9" t="s">
        <v>44</v>
      </c>
      <c r="J3" s="9" t="s">
        <v>45</v>
      </c>
      <c r="K3" s="5" t="s">
        <v>46</v>
      </c>
    </row>
    <row r="4" spans="1:11">
      <c r="A4" s="12">
        <v>1</v>
      </c>
      <c r="B4" s="4" t="s">
        <v>4</v>
      </c>
      <c r="C4" s="4" t="s">
        <v>5</v>
      </c>
      <c r="D4" s="4" t="s">
        <v>6</v>
      </c>
      <c r="E4" s="7" t="s">
        <v>35</v>
      </c>
      <c r="F4" s="4" t="s">
        <v>28</v>
      </c>
      <c r="G4" s="4">
        <v>1</v>
      </c>
      <c r="H4" s="6">
        <v>330</v>
      </c>
      <c r="I4" s="6">
        <f>G4*25</f>
        <v>25</v>
      </c>
      <c r="J4" s="6">
        <v>0</v>
      </c>
      <c r="K4" s="6">
        <f>G4*H4+I4+J4</f>
        <v>355</v>
      </c>
    </row>
    <row r="5" spans="1:11">
      <c r="A5" s="12">
        <f>A4+1</f>
        <v>2</v>
      </c>
      <c r="B5" s="11" t="s">
        <v>4</v>
      </c>
      <c r="C5" s="11" t="s">
        <v>50</v>
      </c>
      <c r="D5" s="11" t="s">
        <v>49</v>
      </c>
      <c r="E5" s="7" t="s">
        <v>35</v>
      </c>
      <c r="F5" s="7" t="s">
        <v>48</v>
      </c>
      <c r="G5" s="4">
        <v>1</v>
      </c>
      <c r="H5" s="6">
        <v>140</v>
      </c>
      <c r="I5" s="6">
        <v>25</v>
      </c>
      <c r="J5" s="6">
        <v>0</v>
      </c>
      <c r="K5" s="6">
        <f t="shared" ref="K5" si="0">G5*H5+I5+J5</f>
        <v>165</v>
      </c>
    </row>
    <row r="6" spans="1:11">
      <c r="A6" s="12">
        <f t="shared" ref="A6:A14" si="1">A5+1</f>
        <v>3</v>
      </c>
      <c r="B6" s="4" t="s">
        <v>1</v>
      </c>
      <c r="C6" s="4" t="s">
        <v>2</v>
      </c>
      <c r="D6" s="4" t="s">
        <v>3</v>
      </c>
      <c r="E6" s="7" t="s">
        <v>35</v>
      </c>
      <c r="F6" s="4" t="s">
        <v>27</v>
      </c>
      <c r="G6" s="4">
        <v>3</v>
      </c>
      <c r="H6" s="6">
        <v>330</v>
      </c>
      <c r="I6" s="6">
        <f t="shared" ref="I6:I14" si="2">G6*25</f>
        <v>75</v>
      </c>
      <c r="J6" s="6">
        <v>0</v>
      </c>
      <c r="K6" s="6">
        <f t="shared" ref="K6:K14" si="3">G6*H6+I6+J6</f>
        <v>1065</v>
      </c>
    </row>
    <row r="7" spans="1:11">
      <c r="A7" s="12">
        <f t="shared" si="1"/>
        <v>4</v>
      </c>
      <c r="B7" s="4" t="s">
        <v>15</v>
      </c>
      <c r="C7" s="4" t="s">
        <v>16</v>
      </c>
      <c r="D7" s="4" t="s">
        <v>17</v>
      </c>
      <c r="E7" s="7" t="s">
        <v>35</v>
      </c>
      <c r="F7" s="4" t="s">
        <v>31</v>
      </c>
      <c r="G7" s="4">
        <v>3</v>
      </c>
      <c r="H7" s="6">
        <v>140</v>
      </c>
      <c r="I7" s="6">
        <f t="shared" si="2"/>
        <v>75</v>
      </c>
      <c r="J7" s="6">
        <v>0</v>
      </c>
      <c r="K7" s="6">
        <f t="shared" si="3"/>
        <v>495</v>
      </c>
    </row>
    <row r="8" spans="1:11">
      <c r="A8" s="12">
        <f t="shared" si="1"/>
        <v>5</v>
      </c>
      <c r="B8" s="4" t="s">
        <v>18</v>
      </c>
      <c r="C8" s="4" t="s">
        <v>19</v>
      </c>
      <c r="D8" s="4" t="s">
        <v>20</v>
      </c>
      <c r="E8" s="7" t="s">
        <v>35</v>
      </c>
      <c r="F8" s="4" t="s">
        <v>32</v>
      </c>
      <c r="G8" s="4">
        <v>1</v>
      </c>
      <c r="H8" s="6">
        <v>140</v>
      </c>
      <c r="I8" s="6">
        <f t="shared" si="2"/>
        <v>25</v>
      </c>
      <c r="J8" s="6">
        <v>0</v>
      </c>
      <c r="K8" s="6">
        <f t="shared" si="3"/>
        <v>165</v>
      </c>
    </row>
    <row r="9" spans="1:11">
      <c r="A9" s="12">
        <f t="shared" si="1"/>
        <v>6</v>
      </c>
      <c r="B9" s="4" t="s">
        <v>7</v>
      </c>
      <c r="C9" s="4" t="s">
        <v>10</v>
      </c>
      <c r="D9" s="4" t="s">
        <v>11</v>
      </c>
      <c r="E9" s="7" t="s">
        <v>35</v>
      </c>
      <c r="F9" s="4" t="s">
        <v>29</v>
      </c>
      <c r="G9" s="4">
        <v>2</v>
      </c>
      <c r="H9" s="6">
        <v>330</v>
      </c>
      <c r="I9" s="6">
        <f t="shared" si="2"/>
        <v>50</v>
      </c>
      <c r="J9" s="6">
        <v>0</v>
      </c>
      <c r="K9" s="6">
        <f t="shared" si="3"/>
        <v>710</v>
      </c>
    </row>
    <row r="10" spans="1:11">
      <c r="A10" s="12">
        <f t="shared" si="1"/>
        <v>7</v>
      </c>
      <c r="B10" s="4" t="s">
        <v>7</v>
      </c>
      <c r="C10" s="4" t="s">
        <v>8</v>
      </c>
      <c r="D10" s="4" t="s">
        <v>9</v>
      </c>
      <c r="E10" s="7" t="s">
        <v>35</v>
      </c>
      <c r="F10" s="4" t="s">
        <v>29</v>
      </c>
      <c r="G10" s="4">
        <v>3</v>
      </c>
      <c r="H10" s="6">
        <v>330</v>
      </c>
      <c r="I10" s="6">
        <f t="shared" si="2"/>
        <v>75</v>
      </c>
      <c r="J10" s="6">
        <v>0</v>
      </c>
      <c r="K10" s="6">
        <f t="shared" si="3"/>
        <v>1065</v>
      </c>
    </row>
    <row r="11" spans="1:11">
      <c r="A11" s="12">
        <f t="shared" si="1"/>
        <v>8</v>
      </c>
      <c r="B11" s="4" t="s">
        <v>12</v>
      </c>
      <c r="C11" s="4" t="s">
        <v>13</v>
      </c>
      <c r="D11" s="4" t="s">
        <v>14</v>
      </c>
      <c r="E11" s="7" t="s">
        <v>35</v>
      </c>
      <c r="F11" s="4" t="s">
        <v>30</v>
      </c>
      <c r="G11" s="4">
        <v>3</v>
      </c>
      <c r="H11" s="6">
        <f>VLOOKUP(F11,[1]Invoice!$F$4:$H$9,3,FALSE)</f>
        <v>140</v>
      </c>
      <c r="I11" s="6">
        <f t="shared" si="2"/>
        <v>75</v>
      </c>
      <c r="J11" s="6">
        <v>0</v>
      </c>
      <c r="K11" s="6">
        <f t="shared" si="3"/>
        <v>495</v>
      </c>
    </row>
    <row r="12" spans="1:11">
      <c r="A12" s="12">
        <f t="shared" si="1"/>
        <v>9</v>
      </c>
      <c r="B12" s="4" t="s">
        <v>18</v>
      </c>
      <c r="C12" s="4" t="s">
        <v>22</v>
      </c>
      <c r="D12" s="4" t="s">
        <v>6</v>
      </c>
      <c r="E12" s="7" t="s">
        <v>35</v>
      </c>
      <c r="F12" s="4" t="s">
        <v>28</v>
      </c>
      <c r="G12" s="4">
        <v>1</v>
      </c>
      <c r="H12" s="6">
        <v>330</v>
      </c>
      <c r="I12" s="6">
        <f t="shared" si="2"/>
        <v>25</v>
      </c>
      <c r="J12" s="6">
        <v>0</v>
      </c>
      <c r="K12" s="6">
        <f t="shared" si="3"/>
        <v>355</v>
      </c>
    </row>
    <row r="13" spans="1:11">
      <c r="A13" s="12">
        <f t="shared" si="1"/>
        <v>10</v>
      </c>
      <c r="B13" s="4" t="s">
        <v>18</v>
      </c>
      <c r="C13" s="4" t="s">
        <v>21</v>
      </c>
      <c r="D13" s="4" t="s">
        <v>6</v>
      </c>
      <c r="E13" s="7" t="s">
        <v>35</v>
      </c>
      <c r="F13" s="4" t="s">
        <v>33</v>
      </c>
      <c r="G13" s="4">
        <v>1</v>
      </c>
      <c r="H13" s="6">
        <v>400</v>
      </c>
      <c r="I13" s="6">
        <f t="shared" si="2"/>
        <v>25</v>
      </c>
      <c r="J13" s="6">
        <v>0</v>
      </c>
      <c r="K13" s="6">
        <f t="shared" si="3"/>
        <v>425</v>
      </c>
    </row>
    <row r="14" spans="1:11">
      <c r="A14" s="12">
        <f t="shared" si="1"/>
        <v>11</v>
      </c>
      <c r="B14" s="4" t="s">
        <v>23</v>
      </c>
      <c r="C14" s="4" t="s">
        <v>24</v>
      </c>
      <c r="D14" s="4" t="s">
        <v>25</v>
      </c>
      <c r="E14" s="7" t="s">
        <v>35</v>
      </c>
      <c r="F14" s="4" t="s">
        <v>34</v>
      </c>
      <c r="G14" s="4">
        <v>2</v>
      </c>
      <c r="H14" s="6">
        <f>VLOOKUP(F14,[1]Invoice!$F$4:$H$9,3,FALSE)</f>
        <v>140</v>
      </c>
      <c r="I14" s="6">
        <f t="shared" si="2"/>
        <v>50</v>
      </c>
      <c r="J14" s="6">
        <v>0</v>
      </c>
      <c r="K14" s="6">
        <f t="shared" si="3"/>
        <v>330</v>
      </c>
    </row>
    <row r="15" spans="1:11" s="3" customFormat="1">
      <c r="A15" s="17" t="s">
        <v>51</v>
      </c>
      <c r="B15" s="17"/>
      <c r="C15" s="17"/>
      <c r="D15" s="17"/>
      <c r="E15" s="17"/>
      <c r="F15" s="17"/>
      <c r="G15" s="17"/>
      <c r="H15" s="18"/>
      <c r="I15" s="18"/>
      <c r="J15" s="18"/>
      <c r="K15" s="10">
        <f>SUM(K4:K14)</f>
        <v>5625</v>
      </c>
    </row>
    <row r="16" spans="1:11" s="3" customFormat="1" ht="30" customHeight="1">
      <c r="A16" s="14" t="s">
        <v>47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1:11" s="3" customFormat="1" ht="30" customHeight="1">
      <c r="A17" s="15" t="s">
        <v>26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>
      <c r="G18" s="13">
        <f>SUM(G4:G14)</f>
        <v>21</v>
      </c>
    </row>
  </sheetData>
  <sortState ref="B4:K13">
    <sortCondition ref="C4:C13"/>
  </sortState>
  <mergeCells count="7">
    <mergeCell ref="A16:K16"/>
    <mergeCell ref="A17:K17"/>
    <mergeCell ref="A15:J15"/>
    <mergeCell ref="A1:G1"/>
    <mergeCell ref="H1:K1"/>
    <mergeCell ref="A2:G2"/>
    <mergeCell ref="H2:K2"/>
  </mergeCells>
  <conditionalFormatting sqref="C1:C1048576">
    <cfRule type="duplicateValues" dxfId="0" priority="1"/>
  </conditionalFormatting>
  <pageMargins left="0.4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2025-01-17T11:01:20Z</cp:lastPrinted>
  <dcterms:created xsi:type="dcterms:W3CDTF">2025-01-09T12:07:02Z</dcterms:created>
  <dcterms:modified xsi:type="dcterms:W3CDTF">2025-01-17T11:01:21Z</dcterms:modified>
</cp:coreProperties>
</file>