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  <c r="L16" s="1"/>
</calcChain>
</file>

<file path=xl/sharedStrings.xml><?xml version="1.0" encoding="utf-8"?>
<sst xmlns="http://schemas.openxmlformats.org/spreadsheetml/2006/main" count="78" uniqueCount="58">
  <si>
    <t>INVOICE
PRAGATI LOGISTICS,SAMANTA SAHI KHUNTIA LANE,8984191006
GST No:21AGHPB9356M1Z9</t>
  </si>
  <si>
    <t>04/12/2024</t>
  </si>
  <si>
    <t>166</t>
  </si>
  <si>
    <t>03/12/2024</t>
  </si>
  <si>
    <t>165</t>
  </si>
  <si>
    <t>10/12/2024</t>
  </si>
  <si>
    <t>167</t>
  </si>
  <si>
    <t>172</t>
  </si>
  <si>
    <t>12/12/2024</t>
  </si>
  <si>
    <t>173</t>
  </si>
  <si>
    <t>09/12/2024</t>
  </si>
  <si>
    <t>170</t>
  </si>
  <si>
    <t>171</t>
  </si>
  <si>
    <t>169</t>
  </si>
  <si>
    <t>168</t>
  </si>
  <si>
    <t>21/12/2024</t>
  </si>
  <si>
    <t>176</t>
  </si>
  <si>
    <t>23/12/2024</t>
  </si>
  <si>
    <t>178</t>
  </si>
  <si>
    <t>31/12/2024</t>
  </si>
  <si>
    <t>182</t>
  </si>
  <si>
    <t>Thanking you for your business.
PRAGATI LOGISTICS</t>
  </si>
  <si>
    <t>Kindly, verify &amp; confirm within 7 days, else GST will be filed by 20th JAN., 2024. 
GST to be paid by Consignor under Reverse Charge Mechanism(RCM) as per GST.</t>
  </si>
  <si>
    <t>PL/DO/17293</t>
  </si>
  <si>
    <t>PL/DO/17387</t>
  </si>
  <si>
    <t>PL/DO/17701</t>
  </si>
  <si>
    <t>PL/DO/17715</t>
  </si>
  <si>
    <t>PL/DO/17789</t>
  </si>
  <si>
    <t>PL/DO/17714</t>
  </si>
  <si>
    <t>PL/DO/17716</t>
  </si>
  <si>
    <t>PL/DO/17713</t>
  </si>
  <si>
    <t>PL/DO/17891</t>
  </si>
  <si>
    <t>PL/DO/18403</t>
  </si>
  <si>
    <t>PL/DO/18507</t>
  </si>
  <si>
    <t>PL/DO/18904</t>
  </si>
  <si>
    <t>JATNI</t>
  </si>
  <si>
    <t>KENDRAPARA</t>
  </si>
  <si>
    <t>NIMAPARA</t>
  </si>
  <si>
    <t>BANKI</t>
  </si>
  <si>
    <t>PURI</t>
  </si>
  <si>
    <t>JAJPUR TOWN</t>
  </si>
  <si>
    <t>CTC</t>
  </si>
  <si>
    <t>SL</t>
  </si>
  <si>
    <t>DATE</t>
  </si>
  <si>
    <t>LR NO</t>
  </si>
  <si>
    <t>FROM</t>
  </si>
  <si>
    <t>TO</t>
  </si>
  <si>
    <t>INV NO</t>
  </si>
  <si>
    <t>RATE</t>
  </si>
  <si>
    <t>HML</t>
  </si>
  <si>
    <t>DD.CH.</t>
  </si>
  <si>
    <t>LR CH.</t>
  </si>
  <si>
    <t>AMOUNT</t>
  </si>
  <si>
    <t xml:space="preserve">BRINDA DAIRY AND FARM
Address: HOLDING NO-503-F,WARD NO-24 MAHATAB ROAD,CUTTACK-753012 ODISHA,9337096269
GST No:21AFHPG3117L1ZT
</t>
  </si>
  <si>
    <t>CASE</t>
  </si>
  <si>
    <t>KUJANGA</t>
  </si>
  <si>
    <t>(RUPEES FOUR THOUSAND NINE HUNDRED FIFTY ONLY)</t>
  </si>
  <si>
    <t xml:space="preserve">Bill Date:31/12/2024
Bill NO : 30772
Total Amount:4950.00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</si>
</sst>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85725</xdr:rowOff>
    </xdr:from>
    <xdr:to>
      <xdr:col>7</xdr:col>
      <xdr:colOff>180976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85725"/>
          <a:ext cx="39243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U12" sqref="U1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4257812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6.75" customHeight="1">
      <c r="A2" s="17" t="s">
        <v>53</v>
      </c>
      <c r="B2" s="18"/>
      <c r="C2" s="18"/>
      <c r="D2" s="18"/>
      <c r="E2" s="18"/>
      <c r="F2" s="18"/>
      <c r="G2" s="18"/>
      <c r="H2" s="19"/>
      <c r="I2" s="20" t="s">
        <v>57</v>
      </c>
      <c r="J2" s="20"/>
      <c r="K2" s="20"/>
      <c r="L2" s="20"/>
    </row>
    <row r="3" spans="1:12" s="3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54</v>
      </c>
      <c r="H3" s="10" t="s">
        <v>48</v>
      </c>
      <c r="I3" s="10" t="s">
        <v>49</v>
      </c>
      <c r="J3" s="10" t="s">
        <v>50</v>
      </c>
      <c r="K3" s="10" t="s">
        <v>51</v>
      </c>
      <c r="L3" s="10" t="s">
        <v>52</v>
      </c>
    </row>
    <row r="4" spans="1:12">
      <c r="A4" s="21">
        <v>1</v>
      </c>
      <c r="B4" s="4" t="s">
        <v>3</v>
      </c>
      <c r="C4" s="4" t="s">
        <v>23</v>
      </c>
      <c r="D4" s="9" t="s">
        <v>41</v>
      </c>
      <c r="E4" s="4" t="s">
        <v>35</v>
      </c>
      <c r="F4" s="4" t="s">
        <v>4</v>
      </c>
      <c r="G4" s="4">
        <v>3</v>
      </c>
      <c r="H4" s="6">
        <f>VLOOKUP(E4,'[1]DHP INTERNATIONAL'!$C$5:$D$93,2,FALSE)</f>
        <v>70</v>
      </c>
      <c r="I4" s="6">
        <f>G4*2</f>
        <v>6</v>
      </c>
      <c r="J4" s="6">
        <f>G4*10</f>
        <v>30</v>
      </c>
      <c r="K4" s="6">
        <v>25</v>
      </c>
      <c r="L4" s="6">
        <f>G4*H4+I4+J4+K4</f>
        <v>271</v>
      </c>
    </row>
    <row r="5" spans="1:12">
      <c r="A5" s="21">
        <v>2</v>
      </c>
      <c r="B5" s="4" t="s">
        <v>1</v>
      </c>
      <c r="C5" s="4" t="s">
        <v>24</v>
      </c>
      <c r="D5" s="9" t="s">
        <v>41</v>
      </c>
      <c r="E5" s="4" t="s">
        <v>36</v>
      </c>
      <c r="F5" s="4" t="s">
        <v>2</v>
      </c>
      <c r="G5" s="4">
        <v>5</v>
      </c>
      <c r="H5" s="6">
        <f>VLOOKUP(E5,'[1]DHP INTERNATIONAL'!$C$5:$D$93,2,FALSE)</f>
        <v>57</v>
      </c>
      <c r="I5" s="6">
        <f t="shared" ref="I5:I15" si="0">G5*2</f>
        <v>10</v>
      </c>
      <c r="J5" s="6">
        <f t="shared" ref="J5:J15" si="1">G5*10</f>
        <v>50</v>
      </c>
      <c r="K5" s="6">
        <v>25</v>
      </c>
      <c r="L5" s="6">
        <f t="shared" ref="L5:L15" si="2">G5*H5+I5+J5+K5</f>
        <v>370</v>
      </c>
    </row>
    <row r="6" spans="1:12">
      <c r="A6" s="21">
        <v>3</v>
      </c>
      <c r="B6" s="4" t="s">
        <v>10</v>
      </c>
      <c r="C6" s="4" t="s">
        <v>25</v>
      </c>
      <c r="D6" s="9" t="s">
        <v>41</v>
      </c>
      <c r="E6" s="4" t="s">
        <v>35</v>
      </c>
      <c r="F6" s="4" t="s">
        <v>11</v>
      </c>
      <c r="G6" s="4">
        <v>3</v>
      </c>
      <c r="H6" s="6">
        <f>VLOOKUP(E6,'[1]DHP INTERNATIONAL'!$C$5:$D$93,2,FALSE)</f>
        <v>70</v>
      </c>
      <c r="I6" s="6">
        <f t="shared" si="0"/>
        <v>6</v>
      </c>
      <c r="J6" s="6">
        <f t="shared" si="1"/>
        <v>30</v>
      </c>
      <c r="K6" s="6">
        <v>25</v>
      </c>
      <c r="L6" s="6">
        <f t="shared" si="2"/>
        <v>271</v>
      </c>
    </row>
    <row r="7" spans="1:12">
      <c r="A7" s="21">
        <v>4</v>
      </c>
      <c r="B7" s="4" t="s">
        <v>5</v>
      </c>
      <c r="C7" s="4" t="s">
        <v>26</v>
      </c>
      <c r="D7" s="9" t="s">
        <v>41</v>
      </c>
      <c r="E7" s="4" t="s">
        <v>36</v>
      </c>
      <c r="F7" s="4" t="s">
        <v>6</v>
      </c>
      <c r="G7" s="4">
        <v>4</v>
      </c>
      <c r="H7" s="6">
        <f>VLOOKUP(E7,'[1]DHP INTERNATIONAL'!$C$5:$D$93,2,FALSE)</f>
        <v>57</v>
      </c>
      <c r="I7" s="6">
        <f t="shared" si="0"/>
        <v>8</v>
      </c>
      <c r="J7" s="6">
        <f t="shared" si="1"/>
        <v>40</v>
      </c>
      <c r="K7" s="6">
        <v>25</v>
      </c>
      <c r="L7" s="6">
        <f t="shared" si="2"/>
        <v>301</v>
      </c>
    </row>
    <row r="8" spans="1:12">
      <c r="A8" s="21">
        <v>5</v>
      </c>
      <c r="B8" s="4" t="s">
        <v>5</v>
      </c>
      <c r="C8" s="4" t="s">
        <v>27</v>
      </c>
      <c r="D8" s="9" t="s">
        <v>41</v>
      </c>
      <c r="E8" s="9" t="s">
        <v>55</v>
      </c>
      <c r="F8" s="4" t="s">
        <v>7</v>
      </c>
      <c r="G8" s="4">
        <v>5</v>
      </c>
      <c r="H8" s="6">
        <f>VLOOKUP(E8,'[1]DHP INTERNATIONAL'!$C$5:$D$93,2,FALSE)</f>
        <v>57</v>
      </c>
      <c r="I8" s="6">
        <f t="shared" si="0"/>
        <v>10</v>
      </c>
      <c r="J8" s="6">
        <f t="shared" si="1"/>
        <v>50</v>
      </c>
      <c r="K8" s="6">
        <v>25</v>
      </c>
      <c r="L8" s="6">
        <f t="shared" si="2"/>
        <v>370</v>
      </c>
    </row>
    <row r="9" spans="1:12">
      <c r="A9" s="21">
        <v>6</v>
      </c>
      <c r="B9" s="4" t="s">
        <v>5</v>
      </c>
      <c r="C9" s="4" t="s">
        <v>28</v>
      </c>
      <c r="D9" s="9" t="s">
        <v>41</v>
      </c>
      <c r="E9" s="4" t="s">
        <v>37</v>
      </c>
      <c r="F9" s="4" t="s">
        <v>12</v>
      </c>
      <c r="G9" s="4">
        <v>2</v>
      </c>
      <c r="H9" s="6">
        <f>VLOOKUP(E9,'[1]DHP INTERNATIONAL'!$C$5:$D$93,2,FALSE)</f>
        <v>63.5</v>
      </c>
      <c r="I9" s="6">
        <f t="shared" si="0"/>
        <v>4</v>
      </c>
      <c r="J9" s="6">
        <f t="shared" si="1"/>
        <v>20</v>
      </c>
      <c r="K9" s="6">
        <v>25</v>
      </c>
      <c r="L9" s="6">
        <f t="shared" si="2"/>
        <v>176</v>
      </c>
    </row>
    <row r="10" spans="1:12">
      <c r="A10" s="21">
        <v>7</v>
      </c>
      <c r="B10" s="4" t="s">
        <v>5</v>
      </c>
      <c r="C10" s="4" t="s">
        <v>29</v>
      </c>
      <c r="D10" s="9" t="s">
        <v>41</v>
      </c>
      <c r="E10" s="4" t="s">
        <v>38</v>
      </c>
      <c r="F10" s="4" t="s">
        <v>13</v>
      </c>
      <c r="G10" s="4">
        <v>1</v>
      </c>
      <c r="H10" s="6">
        <f>VLOOKUP(E10,'[1]DHP INTERNATIONAL'!$C$5:$D$93,2,FALSE)</f>
        <v>63.5</v>
      </c>
      <c r="I10" s="6">
        <f t="shared" si="0"/>
        <v>2</v>
      </c>
      <c r="J10" s="6">
        <f t="shared" si="1"/>
        <v>10</v>
      </c>
      <c r="K10" s="6">
        <v>25</v>
      </c>
      <c r="L10" s="6">
        <f t="shared" si="2"/>
        <v>100.5</v>
      </c>
    </row>
    <row r="11" spans="1:12">
      <c r="A11" s="21">
        <v>8</v>
      </c>
      <c r="B11" s="4" t="s">
        <v>5</v>
      </c>
      <c r="C11" s="4" t="s">
        <v>30</v>
      </c>
      <c r="D11" s="9" t="s">
        <v>41</v>
      </c>
      <c r="E11" s="4" t="s">
        <v>38</v>
      </c>
      <c r="F11" s="4" t="s">
        <v>14</v>
      </c>
      <c r="G11" s="4">
        <v>6</v>
      </c>
      <c r="H11" s="6">
        <f>VLOOKUP(E11,'[1]DHP INTERNATIONAL'!$C$5:$D$93,2,FALSE)</f>
        <v>63.5</v>
      </c>
      <c r="I11" s="6">
        <f t="shared" si="0"/>
        <v>12</v>
      </c>
      <c r="J11" s="6">
        <f t="shared" si="1"/>
        <v>60</v>
      </c>
      <c r="K11" s="6">
        <v>25</v>
      </c>
      <c r="L11" s="6">
        <f t="shared" si="2"/>
        <v>478</v>
      </c>
    </row>
    <row r="12" spans="1:12">
      <c r="A12" s="21">
        <v>9</v>
      </c>
      <c r="B12" s="4" t="s">
        <v>8</v>
      </c>
      <c r="C12" s="4" t="s">
        <v>31</v>
      </c>
      <c r="D12" s="9" t="s">
        <v>41</v>
      </c>
      <c r="E12" s="4" t="s">
        <v>39</v>
      </c>
      <c r="F12" s="4" t="s">
        <v>9</v>
      </c>
      <c r="G12" s="4">
        <v>9</v>
      </c>
      <c r="H12" s="6">
        <f>VLOOKUP(E12,'[1]DHP INTERNATIONAL'!$C$5:$D$93,2,FALSE)</f>
        <v>63.5</v>
      </c>
      <c r="I12" s="6">
        <f t="shared" si="0"/>
        <v>18</v>
      </c>
      <c r="J12" s="6">
        <f t="shared" si="1"/>
        <v>90</v>
      </c>
      <c r="K12" s="6">
        <v>25</v>
      </c>
      <c r="L12" s="6">
        <f t="shared" si="2"/>
        <v>704.5</v>
      </c>
    </row>
    <row r="13" spans="1:12">
      <c r="A13" s="21">
        <v>10</v>
      </c>
      <c r="B13" s="4" t="s">
        <v>15</v>
      </c>
      <c r="C13" s="4" t="s">
        <v>32</v>
      </c>
      <c r="D13" s="9" t="s">
        <v>41</v>
      </c>
      <c r="E13" s="4" t="s">
        <v>40</v>
      </c>
      <c r="F13" s="4" t="s">
        <v>16</v>
      </c>
      <c r="G13" s="4">
        <v>7</v>
      </c>
      <c r="H13" s="6">
        <f>VLOOKUP(E13,'[1]DHP INTERNATIONAL'!$C$5:$D$93,2,FALSE)</f>
        <v>57</v>
      </c>
      <c r="I13" s="6">
        <f t="shared" si="0"/>
        <v>14</v>
      </c>
      <c r="J13" s="6">
        <f t="shared" si="1"/>
        <v>70</v>
      </c>
      <c r="K13" s="6">
        <v>25</v>
      </c>
      <c r="L13" s="6">
        <f t="shared" si="2"/>
        <v>508</v>
      </c>
    </row>
    <row r="14" spans="1:12">
      <c r="A14" s="21">
        <v>11</v>
      </c>
      <c r="B14" s="4" t="s">
        <v>17</v>
      </c>
      <c r="C14" s="4" t="s">
        <v>33</v>
      </c>
      <c r="D14" s="9" t="s">
        <v>41</v>
      </c>
      <c r="E14" s="4" t="s">
        <v>36</v>
      </c>
      <c r="F14" s="4" t="s">
        <v>18</v>
      </c>
      <c r="G14" s="4">
        <v>13</v>
      </c>
      <c r="H14" s="6">
        <f>VLOOKUP(E14,'[1]DHP INTERNATIONAL'!$C$5:$D$93,2,FALSE)</f>
        <v>57</v>
      </c>
      <c r="I14" s="6">
        <f t="shared" si="0"/>
        <v>26</v>
      </c>
      <c r="J14" s="6">
        <f t="shared" si="1"/>
        <v>130</v>
      </c>
      <c r="K14" s="6">
        <v>25</v>
      </c>
      <c r="L14" s="6">
        <f t="shared" si="2"/>
        <v>922</v>
      </c>
    </row>
    <row r="15" spans="1:12">
      <c r="A15" s="21">
        <v>12</v>
      </c>
      <c r="B15" s="4" t="s">
        <v>19</v>
      </c>
      <c r="C15" s="4" t="s">
        <v>34</v>
      </c>
      <c r="D15" s="9" t="s">
        <v>41</v>
      </c>
      <c r="E15" s="4" t="s">
        <v>37</v>
      </c>
      <c r="F15" s="4" t="s">
        <v>20</v>
      </c>
      <c r="G15" s="4">
        <v>6</v>
      </c>
      <c r="H15" s="6">
        <f>VLOOKUP(E15,'[1]DHP INTERNATIONAL'!$C$5:$D$93,2,FALSE)</f>
        <v>63.5</v>
      </c>
      <c r="I15" s="6">
        <f t="shared" si="0"/>
        <v>12</v>
      </c>
      <c r="J15" s="6">
        <f t="shared" si="1"/>
        <v>60</v>
      </c>
      <c r="K15" s="6">
        <v>25</v>
      </c>
      <c r="L15" s="6">
        <f t="shared" si="2"/>
        <v>478</v>
      </c>
    </row>
    <row r="16" spans="1:12" s="3" customFormat="1">
      <c r="A16" s="11" t="s">
        <v>56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7">
        <f>SUM(L4:L15)</f>
        <v>4950</v>
      </c>
    </row>
    <row r="17" spans="1:12" s="3" customFormat="1" ht="30" customHeight="1">
      <c r="A17" s="15" t="s">
        <v>22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3" customFormat="1" ht="30" customHeight="1">
      <c r="A18" s="15" t="s">
        <v>21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>
      <c r="G19" s="8">
        <f>SUM(G4:G15)</f>
        <v>64</v>
      </c>
    </row>
  </sheetData>
  <sortState ref="B4:L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9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2025-01-18T10:13:06Z</cp:lastPrinted>
  <dcterms:created xsi:type="dcterms:W3CDTF">2025-01-09T08:04:36Z</dcterms:created>
  <dcterms:modified xsi:type="dcterms:W3CDTF">2025-01-18T10:13:14Z</dcterms:modified>
</cp:coreProperties>
</file>