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00" windowWidth="14895" windowHeight="7875"/>
  </bookViews>
  <sheets>
    <sheet name="Sheet1" sheetId="1" r:id="rId1"/>
    <sheet name="Sheet3" sheetId="5" r:id="rId2"/>
  </sheets>
  <externalReferences>
    <externalReference r:id="rId3"/>
  </externalReferences>
  <definedNames>
    <definedName name="_xlnm._FilterDatabase" localSheetId="0" hidden="1">Sheet1!$H$1:$H$27</definedName>
    <definedName name="_xlnm.Print_Titles" localSheetId="0">Sheet1!$1:$8</definedName>
  </definedNames>
  <calcPr calcId="124519"/>
</workbook>
</file>

<file path=xl/calcChain.xml><?xml version="1.0" encoding="utf-8"?>
<calcChain xmlns="http://schemas.openxmlformats.org/spreadsheetml/2006/main">
  <c r="L18" i="1"/>
  <c r="L17"/>
  <c r="L16"/>
  <c r="L15"/>
  <c r="L14"/>
  <c r="L13"/>
  <c r="L12"/>
  <c r="L11"/>
  <c r="L10"/>
  <c r="L9"/>
  <c r="I17"/>
  <c r="I16"/>
  <c r="I15"/>
  <c r="I14"/>
  <c r="I13"/>
  <c r="I12"/>
  <c r="I11"/>
  <c r="I10"/>
  <c r="I9"/>
  <c r="J17"/>
  <c r="J16"/>
  <c r="J15"/>
  <c r="J14"/>
  <c r="J13"/>
  <c r="J12"/>
  <c r="J11"/>
  <c r="J10"/>
  <c r="J9"/>
  <c r="H17"/>
  <c r="H16"/>
  <c r="H15"/>
  <c r="H14"/>
  <c r="H13"/>
  <c r="H12"/>
  <c r="H11"/>
  <c r="H10"/>
  <c r="H9"/>
  <c r="G19" l="1"/>
</calcChain>
</file>

<file path=xl/sharedStrings.xml><?xml version="1.0" encoding="utf-8"?>
<sst xmlns="http://schemas.openxmlformats.org/spreadsheetml/2006/main" count="66" uniqueCount="56">
  <si>
    <t>TO,</t>
  </si>
  <si>
    <t>DATE</t>
  </si>
  <si>
    <t>FROM</t>
  </si>
  <si>
    <t>CASE</t>
  </si>
  <si>
    <t>RATE</t>
  </si>
  <si>
    <t>DESTINATION</t>
  </si>
  <si>
    <t>SL.</t>
  </si>
  <si>
    <t>INV NO</t>
  </si>
  <si>
    <t>AMT.</t>
  </si>
  <si>
    <t>GSTIN : 21AGHPB9356M1Z9</t>
  </si>
  <si>
    <t>Thanking You…</t>
  </si>
  <si>
    <t>For PRAGATI LOGISTICS</t>
  </si>
  <si>
    <t>LR NO.</t>
  </si>
  <si>
    <t>DECLARATION :</t>
  </si>
  <si>
    <t>GST will be paid by party under reverse charge mechanism.</t>
  </si>
  <si>
    <t>No input tax credit has been taken by us on above bill.</t>
  </si>
  <si>
    <t>GST to be paid by Consignor under Reverse Charge Mechanism (RCM) as per GST ACT</t>
  </si>
  <si>
    <t>HSN CODE: 996791</t>
  </si>
  <si>
    <t>MONTH   : AUGUST,2021</t>
  </si>
  <si>
    <t>BILL DATE : 31/08/2021</t>
  </si>
  <si>
    <t>KINDLY ,VERIFY &amp; CONFIRM US  WITHIN 7 DAYS ,ELSE GST WILL 20TH SEPTEMBER,2021</t>
  </si>
  <si>
    <t>CUTTACK</t>
  </si>
  <si>
    <t>CTC</t>
  </si>
  <si>
    <t>PURI</t>
  </si>
  <si>
    <t>PL/MA/07206/21-22</t>
  </si>
  <si>
    <t>SORO</t>
  </si>
  <si>
    <t>50</t>
  </si>
  <si>
    <t>PL/DO/07813/21-22</t>
  </si>
  <si>
    <t>JAJPUR ROAD</t>
  </si>
  <si>
    <t>052</t>
  </si>
  <si>
    <t>PL/DO/08430/21-22</t>
  </si>
  <si>
    <t>054</t>
  </si>
  <si>
    <t>PL/DO/07819/21-22</t>
  </si>
  <si>
    <t>JATNI</t>
  </si>
  <si>
    <t>053</t>
  </si>
  <si>
    <t>PL/DO/07403/21-22</t>
  </si>
  <si>
    <t>047</t>
  </si>
  <si>
    <t>PL/DO/07237/21-22</t>
  </si>
  <si>
    <t>46</t>
  </si>
  <si>
    <t>PL/DO/07682/21-22</t>
  </si>
  <si>
    <t>NIMAPARA</t>
  </si>
  <si>
    <t>051</t>
  </si>
  <si>
    <t>PL/DO/07644/21-22</t>
  </si>
  <si>
    <t>BHUBANESWAR</t>
  </si>
  <si>
    <t>049</t>
  </si>
  <si>
    <t>PL/DO/08504/21-22</t>
  </si>
  <si>
    <t>BANKI</t>
  </si>
  <si>
    <t>056</t>
  </si>
  <si>
    <t>M/S : BRINDA DIARY &amp; FIRM</t>
  </si>
  <si>
    <t>GSTIN: 21AFHPG3117L1ZT</t>
  </si>
  <si>
    <t>MOB: 9438413013</t>
  </si>
  <si>
    <t>HML.</t>
  </si>
  <si>
    <t>DD.CH</t>
  </si>
  <si>
    <t>LR.CH.</t>
  </si>
  <si>
    <t>(RUPEES TWO THOUSAND NINE HUNDRED NINETY THREE ONLY)</t>
  </si>
  <si>
    <t xml:space="preserve">BILL NO.   :  INV-25113/21-22 </t>
  </si>
</sst>
</file>

<file path=xl/styles.xml><?xml version="1.0" encoding="utf-8"?>
<styleSheet xmlns="http://schemas.openxmlformats.org/spreadsheetml/2006/main">
  <numFmts count="2">
    <numFmt numFmtId="164" formatCode="dd/mm/yyyy;@"/>
    <numFmt numFmtId="165" formatCode="0.000"/>
  </numFmts>
  <fonts count="15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u/>
      <sz val="11"/>
      <color theme="1"/>
      <name val="Calibri"/>
      <family val="2"/>
    </font>
    <font>
      <b/>
      <sz val="9"/>
      <color theme="1"/>
      <name val="Calibri"/>
      <family val="2"/>
    </font>
    <font>
      <b/>
      <u/>
      <sz val="9"/>
      <color theme="1"/>
      <name val="Calibri"/>
      <family val="2"/>
    </font>
    <font>
      <b/>
      <sz val="9"/>
      <color indexed="8"/>
      <name val="Arial"/>
      <family val="2"/>
    </font>
    <font>
      <b/>
      <sz val="9"/>
      <color indexed="8"/>
      <name val="Calibri"/>
      <family val="2"/>
      <scheme val="minor"/>
    </font>
    <font>
      <sz val="10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8"/>
      <color indexed="8"/>
      <name val="Arial"/>
      <family val="2"/>
    </font>
    <font>
      <b/>
      <sz val="9.5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</cellStyleXfs>
  <cellXfs count="51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 applyAlignment="1">
      <alignment horizontal="left" vertical="center"/>
    </xf>
    <xf numFmtId="0" fontId="4" fillId="0" borderId="0" xfId="0" applyNumberFormat="1" applyFont="1" applyAlignment="1">
      <alignment horizontal="center" vertical="center"/>
    </xf>
    <xf numFmtId="0" fontId="4" fillId="0" borderId="0" xfId="0" applyNumberFormat="1" applyFont="1" applyBorder="1" applyAlignment="1">
      <alignment horizontal="center" vertical="center"/>
    </xf>
    <xf numFmtId="0" fontId="4" fillId="0" borderId="0" xfId="0" applyNumberFormat="1" applyFont="1" applyAlignment="1">
      <alignment horizontal="left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2" fontId="6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NumberFormat="1" applyFont="1" applyBorder="1" applyAlignment="1">
      <alignment horizontal="left" vertical="center"/>
    </xf>
    <xf numFmtId="164" fontId="7" fillId="0" borderId="0" xfId="0" applyNumberFormat="1" applyFont="1" applyBorder="1" applyAlignment="1">
      <alignment horizontal="center" vertical="center"/>
    </xf>
    <xf numFmtId="0" fontId="6" fillId="0" borderId="0" xfId="0" applyNumberFormat="1" applyFont="1" applyBorder="1" applyAlignment="1">
      <alignment horizontal="center" vertical="center"/>
    </xf>
    <xf numFmtId="0" fontId="6" fillId="0" borderId="0" xfId="0" applyNumberFormat="1" applyFont="1" applyAlignment="1">
      <alignment horizontal="left" vertical="center" indent="4"/>
    </xf>
    <xf numFmtId="165" fontId="6" fillId="0" borderId="0" xfId="0" applyNumberFormat="1" applyFont="1" applyAlignment="1">
      <alignment horizontal="left" vertical="center" indent="6"/>
    </xf>
    <xf numFmtId="165" fontId="6" fillId="0" borderId="0" xfId="0" applyNumberFormat="1" applyFont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2" fontId="8" fillId="0" borderId="1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8" fillId="0" borderId="0" xfId="0" applyFont="1" applyAlignment="1">
      <alignment vertical="top"/>
    </xf>
    <xf numFmtId="0" fontId="8" fillId="0" borderId="0" xfId="0" applyNumberFormat="1" applyFont="1" applyAlignment="1">
      <alignment vertical="top"/>
    </xf>
    <xf numFmtId="0" fontId="6" fillId="0" borderId="0" xfId="0" applyNumberFormat="1" applyFont="1" applyAlignment="1">
      <alignment horizontal="left"/>
    </xf>
    <xf numFmtId="164" fontId="6" fillId="0" borderId="0" xfId="0" applyNumberFormat="1" applyFont="1" applyAlignment="1">
      <alignment horizontal="center"/>
    </xf>
    <xf numFmtId="0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/>
    <xf numFmtId="2" fontId="6" fillId="0" borderId="0" xfId="0" applyNumberFormat="1" applyFont="1"/>
    <xf numFmtId="0" fontId="6" fillId="0" borderId="0" xfId="0" applyFont="1"/>
    <xf numFmtId="164" fontId="4" fillId="0" borderId="0" xfId="0" applyNumberFormat="1" applyFont="1" applyFill="1" applyAlignment="1">
      <alignment vertical="center"/>
    </xf>
    <xf numFmtId="164" fontId="4" fillId="0" borderId="0" xfId="0" applyNumberFormat="1" applyFont="1" applyFill="1" applyBorder="1" applyAlignment="1">
      <alignment vertical="center"/>
    </xf>
    <xf numFmtId="164" fontId="5" fillId="0" borderId="0" xfId="0" applyNumberFormat="1" applyFont="1" applyFill="1" applyBorder="1" applyAlignment="1">
      <alignment vertical="center"/>
    </xf>
    <xf numFmtId="164" fontId="8" fillId="0" borderId="1" xfId="0" applyNumberFormat="1" applyFont="1" applyBorder="1" applyAlignment="1">
      <alignment horizontal="center" vertical="center"/>
    </xf>
    <xf numFmtId="164" fontId="8" fillId="0" borderId="0" xfId="0" applyNumberFormat="1" applyFont="1" applyAlignment="1">
      <alignment vertical="top"/>
    </xf>
    <xf numFmtId="2" fontId="11" fillId="0" borderId="1" xfId="0" applyNumberFormat="1" applyFont="1" applyBorder="1" applyAlignment="1">
      <alignment horizontal="right"/>
    </xf>
    <xf numFmtId="0" fontId="12" fillId="0" borderId="0" xfId="0" applyFont="1" applyBorder="1" applyAlignment="1">
      <alignment horizontal="left" vertical="center"/>
    </xf>
    <xf numFmtId="164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14" fillId="0" borderId="0" xfId="0" applyFont="1" applyAlignment="1">
      <alignment horizontal="left"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NumberFormat="1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164" fontId="10" fillId="0" borderId="1" xfId="0" applyNumberFormat="1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right" vertical="center"/>
    </xf>
    <xf numFmtId="0" fontId="13" fillId="0" borderId="3" xfId="0" applyFont="1" applyBorder="1" applyAlignment="1">
      <alignment horizontal="right" vertical="center"/>
    </xf>
    <xf numFmtId="0" fontId="13" fillId="0" borderId="4" xfId="0" applyFont="1" applyBorder="1" applyAlignment="1">
      <alignment horizontal="right" vertical="center"/>
    </xf>
    <xf numFmtId="2" fontId="6" fillId="0" borderId="1" xfId="0" applyNumberFormat="1" applyFont="1" applyBorder="1" applyAlignment="1">
      <alignment horizontal="center" vertical="center"/>
    </xf>
  </cellXfs>
  <cellStyles count="13">
    <cellStyle name="Normal" xfId="0" builtinId="0"/>
    <cellStyle name="Normal 2" xfId="1"/>
    <cellStyle name="Normal 2 2" xfId="2"/>
    <cellStyle name="Normal 2 2 2" xfId="6"/>
    <cellStyle name="Normal 2 2 2 2" xfId="7"/>
    <cellStyle name="Normal 2 2 2 2 2" xfId="9"/>
    <cellStyle name="Normal 2 2 2 2 2 2" xfId="4"/>
    <cellStyle name="Normal 2 2 2 2 2 3" xfId="10"/>
    <cellStyle name="Normal 2 2 3" xfId="12"/>
    <cellStyle name="Normal 2 3" xfId="3"/>
    <cellStyle name="Normal 2 4" xfId="11"/>
    <cellStyle name="Normal 3" xfId="5"/>
    <cellStyle name="Normal 3 2" xfId="8"/>
  </cellStyles>
  <dxfs count="25">
    <dxf>
      <font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theme="9" tint="-0.24994659260841701"/>
      </font>
    </dxf>
    <dxf>
      <font>
        <color rgb="FFFF000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9" tint="-0.24994659260841701"/>
      </font>
    </dxf>
    <dxf>
      <font>
        <color rgb="FFFF000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9" tint="-0.24994659260841701"/>
      </font>
    </dxf>
    <dxf>
      <font>
        <color rgb="FFFFC000"/>
      </font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theme="9" tint="-0.24994659260841701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mm/Desktop/QUOTATION_2021-22%20(2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>
        <row r="5">
          <cell r="C5" t="str">
            <v>ANANDPUR</v>
          </cell>
          <cell r="D5">
            <v>50</v>
          </cell>
          <cell r="E5">
            <v>70</v>
          </cell>
          <cell r="F5">
            <v>65</v>
          </cell>
        </row>
        <row r="6">
          <cell r="C6" t="str">
            <v>ANGUL</v>
          </cell>
          <cell r="D6">
            <v>40</v>
          </cell>
          <cell r="E6">
            <v>50</v>
          </cell>
          <cell r="F6">
            <v>52</v>
          </cell>
        </row>
        <row r="7">
          <cell r="C7" t="str">
            <v>ASKA</v>
          </cell>
          <cell r="D7">
            <v>55</v>
          </cell>
          <cell r="E7">
            <v>75</v>
          </cell>
          <cell r="F7">
            <v>71.5</v>
          </cell>
        </row>
        <row r="8">
          <cell r="C8" t="str">
            <v>BALASORE</v>
          </cell>
          <cell r="D8">
            <v>45</v>
          </cell>
          <cell r="E8">
            <v>65</v>
          </cell>
          <cell r="F8">
            <v>58.5</v>
          </cell>
        </row>
        <row r="9">
          <cell r="C9" t="str">
            <v>BALIAPAL</v>
          </cell>
          <cell r="D9">
            <v>60</v>
          </cell>
          <cell r="E9">
            <v>80</v>
          </cell>
          <cell r="F9">
            <v>78</v>
          </cell>
        </row>
        <row r="10">
          <cell r="C10" t="str">
            <v>BANKI</v>
          </cell>
          <cell r="D10">
            <v>45</v>
          </cell>
          <cell r="E10">
            <v>55</v>
          </cell>
          <cell r="F10">
            <v>58.5</v>
          </cell>
        </row>
        <row r="11">
          <cell r="C11" t="str">
            <v>BARANGA</v>
          </cell>
          <cell r="D11">
            <v>45</v>
          </cell>
          <cell r="E11">
            <v>55</v>
          </cell>
          <cell r="F11">
            <v>58.5</v>
          </cell>
        </row>
        <row r="12">
          <cell r="C12" t="str">
            <v>BARIPADA</v>
          </cell>
          <cell r="D12">
            <v>55</v>
          </cell>
          <cell r="E12">
            <v>75</v>
          </cell>
          <cell r="F12">
            <v>71.5</v>
          </cell>
        </row>
        <row r="13">
          <cell r="C13" t="str">
            <v>BASUDEVPUR</v>
          </cell>
          <cell r="D13">
            <v>65</v>
          </cell>
          <cell r="E13">
            <v>85</v>
          </cell>
          <cell r="F13">
            <v>84.5</v>
          </cell>
        </row>
        <row r="14">
          <cell r="C14" t="str">
            <v>BERHAMPUR</v>
          </cell>
          <cell r="D14">
            <v>50</v>
          </cell>
          <cell r="E14">
            <v>70</v>
          </cell>
          <cell r="F14">
            <v>65</v>
          </cell>
        </row>
        <row r="15">
          <cell r="C15" t="str">
            <v>BHADRAK</v>
          </cell>
          <cell r="D15">
            <v>40</v>
          </cell>
          <cell r="E15">
            <v>50</v>
          </cell>
          <cell r="F15">
            <v>52</v>
          </cell>
        </row>
        <row r="16">
          <cell r="C16" t="str">
            <v>BHAWANIPATNA</v>
          </cell>
          <cell r="D16">
            <v>60</v>
          </cell>
          <cell r="E16">
            <v>80</v>
          </cell>
          <cell r="F16">
            <v>78</v>
          </cell>
        </row>
        <row r="17">
          <cell r="C17" t="str">
            <v>BHUBANESWAR</v>
          </cell>
          <cell r="D17">
            <v>40</v>
          </cell>
          <cell r="E17">
            <v>50</v>
          </cell>
          <cell r="F17">
            <v>52</v>
          </cell>
        </row>
        <row r="18">
          <cell r="C18" t="str">
            <v>BOLANGIR</v>
          </cell>
          <cell r="D18">
            <v>50</v>
          </cell>
          <cell r="E18">
            <v>70</v>
          </cell>
          <cell r="F18">
            <v>65</v>
          </cell>
        </row>
        <row r="19">
          <cell r="C19" t="str">
            <v>BOUDH</v>
          </cell>
          <cell r="D19">
            <v>75</v>
          </cell>
          <cell r="E19">
            <v>95</v>
          </cell>
          <cell r="F19">
            <v>97.5</v>
          </cell>
        </row>
        <row r="20">
          <cell r="C20" t="str">
            <v>CHATRACHAKADA</v>
          </cell>
          <cell r="D20">
            <v>50</v>
          </cell>
          <cell r="E20">
            <v>60</v>
          </cell>
          <cell r="F20">
            <v>65</v>
          </cell>
        </row>
        <row r="21">
          <cell r="C21" t="str">
            <v>CHHATRAPUR</v>
          </cell>
          <cell r="D21">
            <v>60</v>
          </cell>
          <cell r="E21">
            <v>80</v>
          </cell>
          <cell r="F21">
            <v>78</v>
          </cell>
        </row>
        <row r="22">
          <cell r="C22" t="str">
            <v>DENGAPOLA</v>
          </cell>
          <cell r="D22">
            <v>45</v>
          </cell>
          <cell r="E22">
            <v>55</v>
          </cell>
          <cell r="F22">
            <v>58.5</v>
          </cell>
        </row>
        <row r="23">
          <cell r="C23" t="str">
            <v>DHAMNAGAR</v>
          </cell>
          <cell r="D23">
            <v>75</v>
          </cell>
          <cell r="E23">
            <v>95</v>
          </cell>
          <cell r="F23">
            <v>97.5</v>
          </cell>
        </row>
        <row r="24">
          <cell r="C24" t="str">
            <v>DHENKANAL</v>
          </cell>
          <cell r="D24">
            <v>40</v>
          </cell>
          <cell r="E24">
            <v>50</v>
          </cell>
          <cell r="F24">
            <v>52</v>
          </cell>
        </row>
        <row r="25">
          <cell r="C25" t="str">
            <v>DIGAPAHANDI</v>
          </cell>
          <cell r="D25">
            <v>75</v>
          </cell>
          <cell r="E25">
            <v>95</v>
          </cell>
          <cell r="F25">
            <v>97.5</v>
          </cell>
        </row>
        <row r="26">
          <cell r="C26" t="str">
            <v>JAGATSINGPUR</v>
          </cell>
          <cell r="D26">
            <v>45</v>
          </cell>
          <cell r="E26">
            <v>55</v>
          </cell>
          <cell r="F26">
            <v>58.5</v>
          </cell>
        </row>
        <row r="27">
          <cell r="C27" t="str">
            <v>JAJPUR ROAD</v>
          </cell>
          <cell r="D27">
            <v>40</v>
          </cell>
          <cell r="E27">
            <v>50</v>
          </cell>
          <cell r="F27">
            <v>52</v>
          </cell>
        </row>
        <row r="28">
          <cell r="C28" t="str">
            <v>JAJPUR TOWN</v>
          </cell>
          <cell r="D28">
            <v>40</v>
          </cell>
          <cell r="E28">
            <v>50</v>
          </cell>
          <cell r="F28">
            <v>52</v>
          </cell>
        </row>
        <row r="29">
          <cell r="C29" t="str">
            <v>JALESWAR</v>
          </cell>
          <cell r="D29">
            <v>65</v>
          </cell>
          <cell r="E29">
            <v>85</v>
          </cell>
          <cell r="F29">
            <v>84.5</v>
          </cell>
        </row>
        <row r="30">
          <cell r="C30" t="str">
            <v>JASIPUR</v>
          </cell>
          <cell r="D30">
            <v>65</v>
          </cell>
          <cell r="E30">
            <v>85</v>
          </cell>
          <cell r="F30">
            <v>84.5</v>
          </cell>
        </row>
        <row r="31">
          <cell r="C31" t="str">
            <v>JATNI</v>
          </cell>
          <cell r="D31">
            <v>50</v>
          </cell>
          <cell r="E31">
            <v>60</v>
          </cell>
          <cell r="F31">
            <v>65</v>
          </cell>
        </row>
        <row r="32">
          <cell r="C32" t="str">
            <v>JEYPORE</v>
          </cell>
          <cell r="D32">
            <v>65</v>
          </cell>
          <cell r="E32">
            <v>85</v>
          </cell>
          <cell r="F32">
            <v>84.5</v>
          </cell>
        </row>
        <row r="33">
          <cell r="C33" t="str">
            <v>KAMAKHYANAGAR</v>
          </cell>
          <cell r="D33">
            <v>45</v>
          </cell>
          <cell r="E33">
            <v>55</v>
          </cell>
          <cell r="F33">
            <v>58.5</v>
          </cell>
        </row>
        <row r="34">
          <cell r="C34" t="str">
            <v>KENDRAPARA</v>
          </cell>
          <cell r="D34">
            <v>40</v>
          </cell>
          <cell r="E34">
            <v>50</v>
          </cell>
          <cell r="F34">
            <v>52</v>
          </cell>
        </row>
        <row r="35">
          <cell r="C35" t="str">
            <v>KHURDA</v>
          </cell>
          <cell r="D35">
            <v>50</v>
          </cell>
          <cell r="E35">
            <v>60</v>
          </cell>
          <cell r="F35">
            <v>65</v>
          </cell>
        </row>
        <row r="36">
          <cell r="C36" t="str">
            <v>KONARK</v>
          </cell>
          <cell r="D36">
            <v>45</v>
          </cell>
          <cell r="E36">
            <v>55</v>
          </cell>
          <cell r="F36">
            <v>58.5</v>
          </cell>
        </row>
        <row r="37">
          <cell r="C37" t="str">
            <v>KORAPUT</v>
          </cell>
          <cell r="D37">
            <v>65</v>
          </cell>
          <cell r="E37">
            <v>85</v>
          </cell>
          <cell r="F37">
            <v>84.5</v>
          </cell>
        </row>
        <row r="38">
          <cell r="C38" t="str">
            <v>KOTPAD</v>
          </cell>
          <cell r="D38">
            <v>90</v>
          </cell>
          <cell r="E38">
            <v>110</v>
          </cell>
          <cell r="F38">
            <v>117</v>
          </cell>
        </row>
        <row r="39">
          <cell r="C39" t="str">
            <v>MALKANGIRI</v>
          </cell>
          <cell r="D39">
            <v>65</v>
          </cell>
          <cell r="E39">
            <v>85</v>
          </cell>
          <cell r="F39">
            <v>84.5</v>
          </cell>
        </row>
        <row r="40">
          <cell r="C40" t="str">
            <v>NABARANGPUR</v>
          </cell>
          <cell r="D40">
            <v>75</v>
          </cell>
          <cell r="E40">
            <v>95</v>
          </cell>
          <cell r="F40">
            <v>97.5</v>
          </cell>
        </row>
        <row r="41">
          <cell r="C41" t="str">
            <v>NAYAGARH</v>
          </cell>
          <cell r="D41">
            <v>45</v>
          </cell>
          <cell r="E41">
            <v>55</v>
          </cell>
          <cell r="F41">
            <v>58.5</v>
          </cell>
        </row>
        <row r="42">
          <cell r="C42" t="str">
            <v>NIALI</v>
          </cell>
          <cell r="D42">
            <v>45</v>
          </cell>
          <cell r="E42">
            <v>55</v>
          </cell>
          <cell r="F42">
            <v>58.5</v>
          </cell>
        </row>
        <row r="43">
          <cell r="C43" t="str">
            <v>NIMAPARA</v>
          </cell>
          <cell r="D43">
            <v>45</v>
          </cell>
          <cell r="E43">
            <v>55</v>
          </cell>
          <cell r="F43">
            <v>58.5</v>
          </cell>
        </row>
        <row r="44">
          <cell r="C44" t="str">
            <v>PANIKOILI</v>
          </cell>
          <cell r="D44">
            <v>40</v>
          </cell>
          <cell r="E44">
            <v>50</v>
          </cell>
          <cell r="F44">
            <v>52</v>
          </cell>
        </row>
        <row r="45">
          <cell r="C45" t="str">
            <v>PANKAPAL</v>
          </cell>
          <cell r="D45">
            <v>45</v>
          </cell>
          <cell r="E45">
            <v>55</v>
          </cell>
          <cell r="F45">
            <v>58.5</v>
          </cell>
        </row>
        <row r="46">
          <cell r="C46" t="str">
            <v>PARALAKHEMUNDI</v>
          </cell>
          <cell r="D46">
            <v>100</v>
          </cell>
          <cell r="E46">
            <v>120</v>
          </cell>
          <cell r="F46">
            <v>130</v>
          </cell>
        </row>
        <row r="47">
          <cell r="C47" t="str">
            <v>PATAPUR</v>
          </cell>
          <cell r="D47">
            <v>45</v>
          </cell>
          <cell r="E47">
            <v>65</v>
          </cell>
          <cell r="F47">
            <v>58.5</v>
          </cell>
        </row>
        <row r="48">
          <cell r="C48" t="str">
            <v>PATRAPARA</v>
          </cell>
          <cell r="D48">
            <v>45</v>
          </cell>
          <cell r="E48">
            <v>55</v>
          </cell>
          <cell r="F48">
            <v>58.5</v>
          </cell>
        </row>
        <row r="49">
          <cell r="C49" t="str">
            <v>PIPILI</v>
          </cell>
          <cell r="D49">
            <v>45</v>
          </cell>
          <cell r="E49">
            <v>55</v>
          </cell>
          <cell r="F49">
            <v>58.5</v>
          </cell>
        </row>
        <row r="50">
          <cell r="C50" t="str">
            <v>PURI</v>
          </cell>
          <cell r="D50">
            <v>45</v>
          </cell>
          <cell r="E50">
            <v>55</v>
          </cell>
          <cell r="F50">
            <v>58.5</v>
          </cell>
        </row>
        <row r="51">
          <cell r="C51" t="str">
            <v>RAIRANGPUR</v>
          </cell>
          <cell r="D51">
            <v>65</v>
          </cell>
          <cell r="E51">
            <v>85</v>
          </cell>
          <cell r="F51">
            <v>84.5</v>
          </cell>
        </row>
        <row r="52">
          <cell r="C52" t="str">
            <v>RAJGANGPUR</v>
          </cell>
          <cell r="D52">
            <v>65</v>
          </cell>
          <cell r="E52">
            <v>85</v>
          </cell>
          <cell r="F52">
            <v>84.5</v>
          </cell>
        </row>
        <row r="53">
          <cell r="C53" t="str">
            <v>RAMESWARPUR</v>
          </cell>
          <cell r="D53">
            <v>50</v>
          </cell>
          <cell r="E53">
            <v>60</v>
          </cell>
          <cell r="F53">
            <v>65</v>
          </cell>
        </row>
        <row r="54">
          <cell r="C54" t="str">
            <v>RAYAGADA</v>
          </cell>
          <cell r="D54">
            <v>70</v>
          </cell>
          <cell r="E54">
            <v>90</v>
          </cell>
          <cell r="F54">
            <v>91</v>
          </cell>
        </row>
        <row r="55">
          <cell r="C55" t="str">
            <v>ROURKELA</v>
          </cell>
          <cell r="D55">
            <v>55</v>
          </cell>
          <cell r="E55">
            <v>75</v>
          </cell>
          <cell r="F55">
            <v>71.5</v>
          </cell>
        </row>
        <row r="56">
          <cell r="C56" t="str">
            <v>SAHADEV KHUNTA</v>
          </cell>
          <cell r="D56">
            <v>45</v>
          </cell>
          <cell r="E56">
            <v>65</v>
          </cell>
          <cell r="F56">
            <v>58.5</v>
          </cell>
        </row>
        <row r="57">
          <cell r="C57" t="str">
            <v>SALIPUR</v>
          </cell>
          <cell r="D57">
            <v>40</v>
          </cell>
          <cell r="E57">
            <v>50</v>
          </cell>
          <cell r="F57">
            <v>52</v>
          </cell>
        </row>
        <row r="58">
          <cell r="C58" t="str">
            <v>SAMBALPUR</v>
          </cell>
          <cell r="D58">
            <v>55</v>
          </cell>
          <cell r="E58">
            <v>75</v>
          </cell>
          <cell r="F58">
            <v>71.5</v>
          </cell>
        </row>
        <row r="59">
          <cell r="C59" t="str">
            <v>SIMILIGUDA</v>
          </cell>
          <cell r="D59">
            <v>75</v>
          </cell>
          <cell r="E59">
            <v>95</v>
          </cell>
          <cell r="F59">
            <v>97.5</v>
          </cell>
        </row>
        <row r="60">
          <cell r="C60" t="str">
            <v>SONEPUR</v>
          </cell>
          <cell r="D60">
            <v>80</v>
          </cell>
          <cell r="E60">
            <v>100</v>
          </cell>
          <cell r="F60">
            <v>104</v>
          </cell>
        </row>
        <row r="61">
          <cell r="C61" t="str">
            <v>SORO</v>
          </cell>
          <cell r="D61">
            <v>45</v>
          </cell>
          <cell r="E61">
            <v>65</v>
          </cell>
          <cell r="F61">
            <v>58.5</v>
          </cell>
        </row>
        <row r="62">
          <cell r="C62" t="str">
            <v>SUNDERGARH</v>
          </cell>
          <cell r="D62">
            <v>85</v>
          </cell>
          <cell r="E62">
            <v>105</v>
          </cell>
          <cell r="F62">
            <v>110.5</v>
          </cell>
        </row>
        <row r="63">
          <cell r="C63" t="str">
            <v>TALCHER</v>
          </cell>
          <cell r="D63">
            <v>40</v>
          </cell>
          <cell r="E63">
            <v>50</v>
          </cell>
          <cell r="F63">
            <v>52</v>
          </cell>
        </row>
        <row r="64">
          <cell r="C64" t="str">
            <v>TITILAGARH</v>
          </cell>
          <cell r="D64">
            <v>65</v>
          </cell>
          <cell r="E64">
            <v>85</v>
          </cell>
          <cell r="F64">
            <v>84.5</v>
          </cell>
        </row>
        <row r="65">
          <cell r="C65" t="str">
            <v>UMERKOT</v>
          </cell>
          <cell r="D65">
            <v>80</v>
          </cell>
          <cell r="E65">
            <v>100</v>
          </cell>
          <cell r="F65">
            <v>104</v>
          </cell>
        </row>
        <row r="66">
          <cell r="C66" t="str">
            <v>HARIPUR HAT</v>
          </cell>
          <cell r="D66">
            <v>40</v>
          </cell>
          <cell r="E66">
            <v>50</v>
          </cell>
          <cell r="F66">
            <v>52</v>
          </cell>
        </row>
        <row r="67">
          <cell r="C67" t="str">
            <v>KESINGA</v>
          </cell>
          <cell r="D67">
            <v>85</v>
          </cell>
          <cell r="E67">
            <v>105</v>
          </cell>
          <cell r="F67">
            <v>110.5</v>
          </cell>
        </row>
        <row r="68">
          <cell r="C68" t="str">
            <v>PHULBANI</v>
          </cell>
          <cell r="D68">
            <v>80</v>
          </cell>
          <cell r="E68">
            <v>100</v>
          </cell>
          <cell r="F68">
            <v>104</v>
          </cell>
        </row>
        <row r="69">
          <cell r="C69" t="str">
            <v>DERABISHI</v>
          </cell>
          <cell r="D69">
            <v>50</v>
          </cell>
          <cell r="E69">
            <v>60</v>
          </cell>
          <cell r="F69">
            <v>65</v>
          </cell>
        </row>
        <row r="70">
          <cell r="C70" t="str">
            <v>CHANDBALI</v>
          </cell>
          <cell r="D70">
            <v>50</v>
          </cell>
          <cell r="E70">
            <v>60</v>
          </cell>
          <cell r="F70">
            <v>65</v>
          </cell>
        </row>
        <row r="71">
          <cell r="C71" t="str">
            <v>KUAKHIA</v>
          </cell>
          <cell r="D71">
            <v>40</v>
          </cell>
          <cell r="E71">
            <v>50</v>
          </cell>
          <cell r="F71">
            <v>52</v>
          </cell>
        </row>
        <row r="72">
          <cell r="C72" t="str">
            <v>ITAMATI</v>
          </cell>
          <cell r="D72">
            <v>45</v>
          </cell>
          <cell r="E72">
            <v>55</v>
          </cell>
          <cell r="F72">
            <v>58.5</v>
          </cell>
        </row>
        <row r="73">
          <cell r="C73" t="str">
            <v>BORIGUMMA</v>
          </cell>
          <cell r="D73">
            <v>90</v>
          </cell>
          <cell r="E73">
            <v>110</v>
          </cell>
          <cell r="F73">
            <v>117</v>
          </cell>
        </row>
        <row r="74">
          <cell r="C74" t="str">
            <v>ULUNDA</v>
          </cell>
          <cell r="D74">
            <v>90</v>
          </cell>
          <cell r="E74">
            <v>110</v>
          </cell>
          <cell r="F74">
            <v>117</v>
          </cell>
        </row>
        <row r="75">
          <cell r="C75" t="str">
            <v>ATHAGARH</v>
          </cell>
          <cell r="D75">
            <v>45</v>
          </cell>
          <cell r="E75">
            <v>55</v>
          </cell>
          <cell r="F75">
            <v>58.5</v>
          </cell>
        </row>
        <row r="76">
          <cell r="C76" t="str">
            <v>FAKIRPUR</v>
          </cell>
          <cell r="E76">
            <v>95</v>
          </cell>
        </row>
        <row r="77">
          <cell r="C77" t="str">
            <v>RARUAN</v>
          </cell>
          <cell r="F77">
            <v>120</v>
          </cell>
        </row>
        <row r="78">
          <cell r="C78" t="str">
            <v>KARANJIA</v>
          </cell>
          <cell r="F78">
            <v>110</v>
          </cell>
        </row>
        <row r="79">
          <cell r="C79" t="str">
            <v>BALIGUDA</v>
          </cell>
          <cell r="F79">
            <v>150</v>
          </cell>
        </row>
      </sheetData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7"/>
  <sheetViews>
    <sheetView tabSelected="1" zoomScale="145" zoomScaleNormal="145" workbookViewId="0">
      <selection activeCell="E5" sqref="E5"/>
    </sheetView>
  </sheetViews>
  <sheetFormatPr defaultRowHeight="15" customHeight="1"/>
  <cols>
    <col min="1" max="1" width="4" style="26" customWidth="1"/>
    <col min="2" max="2" width="10.140625" style="25" bestFit="1" customWidth="1"/>
    <col min="3" max="3" width="17" style="26" bestFit="1" customWidth="1"/>
    <col min="4" max="4" width="5.5703125" style="27" customWidth="1"/>
    <col min="5" max="5" width="12" style="28" customWidth="1"/>
    <col min="6" max="6" width="6.5703125" style="26" bestFit="1" customWidth="1"/>
    <col min="7" max="7" width="5.7109375" style="26" bestFit="1" customWidth="1"/>
    <col min="8" max="8" width="6.140625" style="29" bestFit="1" customWidth="1"/>
    <col min="9" max="9" width="6.140625" style="29" customWidth="1"/>
    <col min="10" max="10" width="6.140625" style="30" bestFit="1" customWidth="1"/>
    <col min="11" max="11" width="6.42578125" style="30" bestFit="1" customWidth="1"/>
    <col min="12" max="12" width="7.5703125" style="30" customWidth="1"/>
    <col min="13" max="16384" width="9.140625" style="30"/>
  </cols>
  <sheetData>
    <row r="1" spans="1:12" s="6" customFormat="1" ht="15" customHeight="1">
      <c r="A1" s="40" t="s">
        <v>0</v>
      </c>
      <c r="B1" s="31"/>
      <c r="C1" s="2"/>
      <c r="D1" s="7"/>
      <c r="E1" s="7"/>
      <c r="H1" s="8" t="s">
        <v>18</v>
      </c>
      <c r="I1" s="8"/>
    </row>
    <row r="2" spans="1:12" s="6" customFormat="1" ht="15" customHeight="1">
      <c r="A2" s="41" t="s">
        <v>48</v>
      </c>
      <c r="B2" s="32"/>
      <c r="C2" s="3"/>
      <c r="E2" s="9"/>
      <c r="H2" s="8" t="s">
        <v>55</v>
      </c>
      <c r="I2" s="8"/>
      <c r="J2" s="9"/>
    </row>
    <row r="3" spans="1:12" s="6" customFormat="1" ht="15" customHeight="1">
      <c r="A3" s="42" t="s">
        <v>21</v>
      </c>
      <c r="B3" s="33"/>
      <c r="C3" s="4"/>
      <c r="D3" s="7"/>
      <c r="E3" s="9"/>
      <c r="H3" s="8" t="s">
        <v>19</v>
      </c>
      <c r="I3" s="8"/>
    </row>
    <row r="4" spans="1:12" s="6" customFormat="1" ht="15" customHeight="1">
      <c r="A4" s="42" t="s">
        <v>49</v>
      </c>
      <c r="B4" s="33"/>
      <c r="C4" s="4"/>
      <c r="D4" s="7"/>
      <c r="E4" s="9"/>
      <c r="F4" s="13"/>
      <c r="H4" s="8" t="s">
        <v>9</v>
      </c>
      <c r="I4" s="8"/>
    </row>
    <row r="5" spans="1:12" s="6" customFormat="1" ht="15" customHeight="1">
      <c r="A5" s="40" t="s">
        <v>50</v>
      </c>
      <c r="B5" s="11"/>
      <c r="C5" s="12"/>
      <c r="D5" s="7"/>
      <c r="E5" s="9"/>
      <c r="F5" s="13"/>
      <c r="H5" s="9" t="s">
        <v>17</v>
      </c>
      <c r="I5" s="9"/>
    </row>
    <row r="6" spans="1:12" s="6" customFormat="1" ht="15" customHeight="1">
      <c r="A6" s="10"/>
      <c r="B6" s="11"/>
      <c r="C6" s="12"/>
      <c r="D6" s="7"/>
      <c r="E6" s="9"/>
      <c r="F6" s="13"/>
      <c r="H6" s="9"/>
      <c r="I6" s="9"/>
    </row>
    <row r="7" spans="1:12" s="6" customFormat="1" ht="15" customHeight="1">
      <c r="B7" s="11"/>
      <c r="C7" s="12"/>
      <c r="D7" s="7"/>
      <c r="E7" s="9"/>
      <c r="F7" s="13"/>
      <c r="G7" s="14"/>
      <c r="H7" s="15"/>
      <c r="I7" s="15"/>
    </row>
    <row r="8" spans="1:12" s="20" customFormat="1" ht="15" customHeight="1">
      <c r="A8" s="16" t="s">
        <v>6</v>
      </c>
      <c r="B8" s="34" t="s">
        <v>1</v>
      </c>
      <c r="C8" s="16" t="s">
        <v>12</v>
      </c>
      <c r="D8" s="16" t="s">
        <v>2</v>
      </c>
      <c r="E8" s="16" t="s">
        <v>5</v>
      </c>
      <c r="F8" s="17" t="s">
        <v>7</v>
      </c>
      <c r="G8" s="18" t="s">
        <v>3</v>
      </c>
      <c r="H8" s="18" t="s">
        <v>4</v>
      </c>
      <c r="I8" s="18" t="s">
        <v>51</v>
      </c>
      <c r="J8" s="18" t="s">
        <v>52</v>
      </c>
      <c r="K8" s="19" t="s">
        <v>53</v>
      </c>
      <c r="L8" s="19" t="s">
        <v>8</v>
      </c>
    </row>
    <row r="9" spans="1:12" s="37" customFormat="1" ht="15" customHeight="1">
      <c r="A9" s="43">
        <v>1</v>
      </c>
      <c r="B9" s="44">
        <v>44419</v>
      </c>
      <c r="C9" s="45" t="s">
        <v>37</v>
      </c>
      <c r="D9" s="45" t="s">
        <v>22</v>
      </c>
      <c r="E9" s="45" t="s">
        <v>23</v>
      </c>
      <c r="F9" s="45" t="s">
        <v>38</v>
      </c>
      <c r="G9" s="46">
        <v>12</v>
      </c>
      <c r="H9" s="36">
        <f>VLOOKUP(E9,'[1]DHP INTERNATIONAL'!$C$5:$F$79,4,FALSE)</f>
        <v>58.5</v>
      </c>
      <c r="I9" s="36">
        <f>G9*2</f>
        <v>24</v>
      </c>
      <c r="J9" s="36">
        <f>G9*10</f>
        <v>120</v>
      </c>
      <c r="K9" s="36">
        <v>25</v>
      </c>
      <c r="L9" s="36">
        <f>G9*H9+I9+J9+K9</f>
        <v>871</v>
      </c>
    </row>
    <row r="10" spans="1:12" s="37" customFormat="1" ht="15" customHeight="1">
      <c r="A10" s="43">
        <v>2</v>
      </c>
      <c r="B10" s="44">
        <v>44421</v>
      </c>
      <c r="C10" s="45" t="s">
        <v>35</v>
      </c>
      <c r="D10" s="45" t="s">
        <v>22</v>
      </c>
      <c r="E10" s="45" t="s">
        <v>33</v>
      </c>
      <c r="F10" s="45" t="s">
        <v>36</v>
      </c>
      <c r="G10" s="46">
        <v>3</v>
      </c>
      <c r="H10" s="36">
        <f>VLOOKUP(E10,'[1]DHP INTERNATIONAL'!$C$5:$F$79,4,FALSE)</f>
        <v>65</v>
      </c>
      <c r="I10" s="36">
        <f t="shared" ref="I10:I17" si="0">G10*2</f>
        <v>6</v>
      </c>
      <c r="J10" s="36">
        <f t="shared" ref="J10:J17" si="1">G10*10</f>
        <v>30</v>
      </c>
      <c r="K10" s="36">
        <v>25</v>
      </c>
      <c r="L10" s="36">
        <f t="shared" ref="L10:L17" si="2">G10*H10+I10+J10+K10</f>
        <v>256</v>
      </c>
    </row>
    <row r="11" spans="1:12" s="37" customFormat="1" ht="15" customHeight="1">
      <c r="A11" s="43">
        <v>3</v>
      </c>
      <c r="B11" s="44">
        <v>44425</v>
      </c>
      <c r="C11" s="45" t="s">
        <v>42</v>
      </c>
      <c r="D11" s="45" t="s">
        <v>22</v>
      </c>
      <c r="E11" s="45" t="s">
        <v>43</v>
      </c>
      <c r="F11" s="45" t="s">
        <v>44</v>
      </c>
      <c r="G11" s="46">
        <v>2</v>
      </c>
      <c r="H11" s="36">
        <f>VLOOKUP(E11,'[1]DHP INTERNATIONAL'!$C$5:$F$79,4,FALSE)</f>
        <v>52</v>
      </c>
      <c r="I11" s="36">
        <f t="shared" si="0"/>
        <v>4</v>
      </c>
      <c r="J11" s="36">
        <f t="shared" si="1"/>
        <v>20</v>
      </c>
      <c r="K11" s="36">
        <v>25</v>
      </c>
      <c r="L11" s="36">
        <f t="shared" si="2"/>
        <v>153</v>
      </c>
    </row>
    <row r="12" spans="1:12" s="37" customFormat="1" ht="15" customHeight="1">
      <c r="A12" s="43">
        <v>4</v>
      </c>
      <c r="B12" s="44">
        <v>44425</v>
      </c>
      <c r="C12" s="45" t="s">
        <v>39</v>
      </c>
      <c r="D12" s="45" t="s">
        <v>22</v>
      </c>
      <c r="E12" s="45" t="s">
        <v>40</v>
      </c>
      <c r="F12" s="45" t="s">
        <v>41</v>
      </c>
      <c r="G12" s="46">
        <v>5</v>
      </c>
      <c r="H12" s="36">
        <f>VLOOKUP(E12,'[1]DHP INTERNATIONAL'!$C$5:$F$79,4,FALSE)</f>
        <v>58.5</v>
      </c>
      <c r="I12" s="36">
        <f t="shared" si="0"/>
        <v>10</v>
      </c>
      <c r="J12" s="36">
        <f t="shared" si="1"/>
        <v>50</v>
      </c>
      <c r="K12" s="36">
        <v>25</v>
      </c>
      <c r="L12" s="36">
        <f t="shared" si="2"/>
        <v>377.5</v>
      </c>
    </row>
    <row r="13" spans="1:12" s="37" customFormat="1" ht="15" customHeight="1">
      <c r="A13" s="43">
        <v>5</v>
      </c>
      <c r="B13" s="44">
        <v>44425</v>
      </c>
      <c r="C13" s="45" t="s">
        <v>24</v>
      </c>
      <c r="D13" s="45" t="s">
        <v>22</v>
      </c>
      <c r="E13" s="45" t="s">
        <v>25</v>
      </c>
      <c r="F13" s="45" t="s">
        <v>26</v>
      </c>
      <c r="G13" s="46">
        <v>5</v>
      </c>
      <c r="H13" s="36">
        <f>VLOOKUP(E13,'[1]DHP INTERNATIONAL'!$C$5:$F$79,4,FALSE)</f>
        <v>58.5</v>
      </c>
      <c r="I13" s="36">
        <f t="shared" si="0"/>
        <v>10</v>
      </c>
      <c r="J13" s="36">
        <f t="shared" si="1"/>
        <v>50</v>
      </c>
      <c r="K13" s="36">
        <v>25</v>
      </c>
      <c r="L13" s="36">
        <f t="shared" si="2"/>
        <v>377.5</v>
      </c>
    </row>
    <row r="14" spans="1:12" s="37" customFormat="1" ht="15" customHeight="1">
      <c r="A14" s="43">
        <v>6</v>
      </c>
      <c r="B14" s="44">
        <v>44426</v>
      </c>
      <c r="C14" s="45" t="s">
        <v>27</v>
      </c>
      <c r="D14" s="45" t="s">
        <v>22</v>
      </c>
      <c r="E14" s="45" t="s">
        <v>28</v>
      </c>
      <c r="F14" s="45" t="s">
        <v>29</v>
      </c>
      <c r="G14" s="46">
        <v>5</v>
      </c>
      <c r="H14" s="36">
        <f>VLOOKUP(E14,'[1]DHP INTERNATIONAL'!$C$5:$F$79,4,FALSE)</f>
        <v>52</v>
      </c>
      <c r="I14" s="36">
        <f t="shared" si="0"/>
        <v>10</v>
      </c>
      <c r="J14" s="36">
        <f t="shared" si="1"/>
        <v>50</v>
      </c>
      <c r="K14" s="36">
        <v>25</v>
      </c>
      <c r="L14" s="36">
        <f t="shared" si="2"/>
        <v>345</v>
      </c>
    </row>
    <row r="15" spans="1:12" s="37" customFormat="1" ht="15" customHeight="1">
      <c r="A15" s="43">
        <v>7</v>
      </c>
      <c r="B15" s="44">
        <v>44426</v>
      </c>
      <c r="C15" s="45" t="s">
        <v>32</v>
      </c>
      <c r="D15" s="45" t="s">
        <v>22</v>
      </c>
      <c r="E15" s="45" t="s">
        <v>33</v>
      </c>
      <c r="F15" s="45" t="s">
        <v>34</v>
      </c>
      <c r="G15" s="46">
        <v>1</v>
      </c>
      <c r="H15" s="36">
        <f>VLOOKUP(E15,'[1]DHP INTERNATIONAL'!$C$5:$F$79,4,FALSE)</f>
        <v>65</v>
      </c>
      <c r="I15" s="36">
        <f t="shared" si="0"/>
        <v>2</v>
      </c>
      <c r="J15" s="36">
        <f t="shared" si="1"/>
        <v>10</v>
      </c>
      <c r="K15" s="36">
        <v>25</v>
      </c>
      <c r="L15" s="36">
        <f t="shared" si="2"/>
        <v>102</v>
      </c>
    </row>
    <row r="16" spans="1:12" s="37" customFormat="1" ht="15" customHeight="1">
      <c r="A16" s="43">
        <v>8</v>
      </c>
      <c r="B16" s="44">
        <v>44434</v>
      </c>
      <c r="C16" s="45" t="s">
        <v>30</v>
      </c>
      <c r="D16" s="45" t="s">
        <v>22</v>
      </c>
      <c r="E16" s="45" t="s">
        <v>28</v>
      </c>
      <c r="F16" s="45" t="s">
        <v>31</v>
      </c>
      <c r="G16" s="46">
        <v>5</v>
      </c>
      <c r="H16" s="36">
        <f>VLOOKUP(E16,'[1]DHP INTERNATIONAL'!$C$5:$F$79,4,FALSE)</f>
        <v>52</v>
      </c>
      <c r="I16" s="36">
        <f t="shared" si="0"/>
        <v>10</v>
      </c>
      <c r="J16" s="36">
        <f t="shared" si="1"/>
        <v>50</v>
      </c>
      <c r="K16" s="36">
        <v>25</v>
      </c>
      <c r="L16" s="36">
        <f t="shared" si="2"/>
        <v>345</v>
      </c>
    </row>
    <row r="17" spans="1:12" s="37" customFormat="1" ht="15" customHeight="1">
      <c r="A17" s="43">
        <v>9</v>
      </c>
      <c r="B17" s="44">
        <v>44434</v>
      </c>
      <c r="C17" s="45" t="s">
        <v>45</v>
      </c>
      <c r="D17" s="45" t="s">
        <v>22</v>
      </c>
      <c r="E17" s="45" t="s">
        <v>46</v>
      </c>
      <c r="F17" s="45" t="s">
        <v>47</v>
      </c>
      <c r="G17" s="46">
        <v>2</v>
      </c>
      <c r="H17" s="36">
        <f>VLOOKUP(E17,'[1]DHP INTERNATIONAL'!$C$5:$F$79,4,FALSE)</f>
        <v>58.5</v>
      </c>
      <c r="I17" s="36">
        <f t="shared" si="0"/>
        <v>4</v>
      </c>
      <c r="J17" s="36">
        <f t="shared" si="1"/>
        <v>20</v>
      </c>
      <c r="K17" s="36">
        <v>25</v>
      </c>
      <c r="L17" s="36">
        <f t="shared" si="2"/>
        <v>166</v>
      </c>
    </row>
    <row r="18" spans="1:12" s="20" customFormat="1" ht="15" customHeight="1">
      <c r="A18" s="47" t="s">
        <v>54</v>
      </c>
      <c r="B18" s="48"/>
      <c r="C18" s="48"/>
      <c r="D18" s="48"/>
      <c r="E18" s="48"/>
      <c r="F18" s="48"/>
      <c r="G18" s="48"/>
      <c r="H18" s="48"/>
      <c r="I18" s="48"/>
      <c r="J18" s="48"/>
      <c r="K18" s="49"/>
      <c r="L18" s="50">
        <f>SUM(L9:L17)</f>
        <v>2993</v>
      </c>
    </row>
    <row r="19" spans="1:12" s="20" customFormat="1" ht="15" customHeight="1">
      <c r="A19" s="21"/>
      <c r="B19" s="35"/>
      <c r="C19" s="22"/>
      <c r="D19" s="22"/>
      <c r="E19" s="22"/>
      <c r="F19" s="22"/>
      <c r="G19" s="23">
        <f>SUM(G9:G17)</f>
        <v>40</v>
      </c>
      <c r="H19" s="22"/>
      <c r="I19" s="22"/>
      <c r="J19" s="22"/>
    </row>
    <row r="20" spans="1:12" s="20" customFormat="1" ht="15" customHeight="1">
      <c r="A20" s="39" t="s">
        <v>16</v>
      </c>
      <c r="B20" s="39"/>
      <c r="C20" s="39"/>
      <c r="D20" s="39"/>
      <c r="E20" s="39"/>
      <c r="F20" s="39"/>
      <c r="G20" s="39"/>
      <c r="H20" s="39"/>
      <c r="I20" s="39"/>
      <c r="J20" s="39"/>
    </row>
    <row r="21" spans="1:12" s="20" customFormat="1" ht="15" customHeight="1">
      <c r="A21" s="38" t="s">
        <v>20</v>
      </c>
      <c r="B21" s="38"/>
      <c r="C21" s="38"/>
      <c r="D21" s="38"/>
      <c r="E21" s="38"/>
      <c r="F21" s="38"/>
      <c r="G21" s="38"/>
      <c r="H21" s="38"/>
      <c r="I21" s="38"/>
      <c r="J21" s="38"/>
    </row>
    <row r="22" spans="1:12" s="20" customFormat="1" ht="15" customHeight="1">
      <c r="A22" s="21"/>
      <c r="B22" s="35"/>
      <c r="C22" s="22"/>
      <c r="D22" s="22"/>
      <c r="E22" s="22"/>
      <c r="F22" s="22"/>
      <c r="G22" s="23"/>
      <c r="H22" s="22"/>
      <c r="I22" s="22"/>
      <c r="J22" s="22"/>
    </row>
    <row r="23" spans="1:12" ht="15" customHeight="1">
      <c r="A23" s="24"/>
    </row>
    <row r="24" spans="1:12" ht="15" customHeight="1">
      <c r="A24" s="24" t="s">
        <v>10</v>
      </c>
    </row>
    <row r="25" spans="1:12" ht="15" customHeight="1">
      <c r="A25" s="24"/>
    </row>
    <row r="26" spans="1:12" ht="15" customHeight="1">
      <c r="A26" s="24"/>
    </row>
    <row r="27" spans="1:12" ht="15" customHeight="1">
      <c r="A27" s="24" t="s">
        <v>11</v>
      </c>
    </row>
  </sheetData>
  <sortState ref="B9:J17">
    <sortCondition ref="B9:B17"/>
    <sortCondition ref="C9:C17"/>
  </sortState>
  <mergeCells count="3">
    <mergeCell ref="A21:J21"/>
    <mergeCell ref="A20:J20"/>
    <mergeCell ref="A18:K18"/>
  </mergeCells>
  <conditionalFormatting sqref="C22:C1048576 C19 C1:C17">
    <cfRule type="duplicateValues" dxfId="24" priority="1470"/>
    <cfRule type="duplicateValues" dxfId="23" priority="1471"/>
  </conditionalFormatting>
  <conditionalFormatting sqref="C22 C19 C8:C17">
    <cfRule type="duplicateValues" dxfId="22" priority="2357"/>
    <cfRule type="duplicateValues" dxfId="21" priority="2358"/>
  </conditionalFormatting>
  <conditionalFormatting sqref="C22 C19 C8:C17">
    <cfRule type="duplicateValues" dxfId="20" priority="2359"/>
  </conditionalFormatting>
  <conditionalFormatting sqref="C22 C19 C8:C17">
    <cfRule type="duplicateValues" dxfId="19" priority="2360" stopIfTrue="1"/>
  </conditionalFormatting>
  <conditionalFormatting sqref="C22 C19 C8:C17">
    <cfRule type="duplicateValues" dxfId="18" priority="2361"/>
  </conditionalFormatting>
  <conditionalFormatting sqref="C22 C19 C8:C17">
    <cfRule type="duplicateValues" dxfId="17" priority="2362"/>
  </conditionalFormatting>
  <conditionalFormatting sqref="F22 F19 F8:F17">
    <cfRule type="duplicateValues" dxfId="16" priority="2363" stopIfTrue="1"/>
  </conditionalFormatting>
  <conditionalFormatting sqref="C22 C19 C8:C17">
    <cfRule type="duplicateValues" dxfId="15" priority="2364"/>
  </conditionalFormatting>
  <conditionalFormatting sqref="C22:C64347 C19 C2:C17">
    <cfRule type="duplicateValues" dxfId="14" priority="2365"/>
  </conditionalFormatting>
  <conditionalFormatting sqref="C1:C4">
    <cfRule type="duplicateValues" dxfId="13" priority="9"/>
  </conditionalFormatting>
  <conditionalFormatting sqref="F1:F17 F19:F1048576">
    <cfRule type="duplicateValues" dxfId="12" priority="1"/>
  </conditionalFormatting>
  <conditionalFormatting sqref="C1:C7">
    <cfRule type="duplicateValues" dxfId="11" priority="2684"/>
    <cfRule type="duplicateValues" dxfId="10" priority="2685"/>
  </conditionalFormatting>
  <conditionalFormatting sqref="C2:C7">
    <cfRule type="duplicateValues" dxfId="9" priority="2688"/>
  </conditionalFormatting>
  <conditionalFormatting sqref="C9:C17">
    <cfRule type="duplicateValues" dxfId="8" priority="2826"/>
  </conditionalFormatting>
  <conditionalFormatting sqref="F9:F17">
    <cfRule type="duplicateValues" dxfId="7" priority="2827"/>
  </conditionalFormatting>
  <conditionalFormatting sqref="C8:C17">
    <cfRule type="duplicateValues" dxfId="6" priority="2828"/>
    <cfRule type="duplicateValues" dxfId="5" priority="2829"/>
  </conditionalFormatting>
  <conditionalFormatting sqref="C8:C17">
    <cfRule type="duplicateValues" dxfId="4" priority="2830"/>
  </conditionalFormatting>
  <conditionalFormatting sqref="F8:F17">
    <cfRule type="duplicateValues" dxfId="3" priority="2831" stopIfTrue="1"/>
  </conditionalFormatting>
  <conditionalFormatting sqref="C8:C17">
    <cfRule type="duplicateValues" dxfId="2" priority="2832" stopIfTrue="1"/>
  </conditionalFormatting>
  <conditionalFormatting sqref="C8:C17">
    <cfRule type="duplicateValues" dxfId="1" priority="2833"/>
  </conditionalFormatting>
  <conditionalFormatting sqref="C8:C17">
    <cfRule type="duplicateValues" dxfId="0" priority="2834"/>
  </conditionalFormatting>
  <dataValidations count="2">
    <dataValidation errorStyle="information" allowBlank="1" showInputMessage="1" showErrorMessage="1" errorTitle="PRAGATI LOGISTICS" error="QUERRY :&#10;CONTACT: ADMIN@PRAGATILOGISTICS.IN  // PRAGATILOGISTICSCTC@GMAIL.COM&#10;" sqref="A21"/>
    <dataValidation type="custom" allowBlank="1" showInputMessage="1" showErrorMessage="1" sqref="A20">
      <formula1>"FSDGEDGEWG"</formula1>
    </dataValidation>
  </dataValidations>
  <printOptions horizontalCentered="1"/>
  <pageMargins left="7.8740157480315001E-2" right="3.9370078740157501E-2" top="1.2992125984252001" bottom="0.511811023622047" header="0.196850393700787" footer="0.31496062992126"/>
  <pageSetup paperSize="9" orientation="portrait" r:id="rId1"/>
  <headerFooter>
    <oddHeader xml:space="preserve">&amp;C&amp;"Cambria,Regular"&amp;10BILL&amp;"Cambria,Italic"
&amp;"Eras Bold ITC,Italic"&amp;28PRAGATI  LOGISTICS&amp;"Cambria,Regular"&amp;10
KHUNTIA LANE, SAMANTA SAHI, CUTTACK,
PAN NO : AGHPB9356M
&amp;G
&amp;"Calibri,Regular"&amp;11
&amp;R
PH. :0671-2412244
MOB.:  9040030082
</oddHeader>
    <oddFooter>&amp;CPage 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7:B9"/>
  <sheetViews>
    <sheetView workbookViewId="0">
      <selection activeCell="I15" sqref="I15"/>
    </sheetView>
  </sheetViews>
  <sheetFormatPr defaultRowHeight="15"/>
  <cols>
    <col min="2" max="2" width="9.140625" style="1"/>
  </cols>
  <sheetData>
    <row r="7" spans="2:2">
      <c r="B7" s="5" t="s">
        <v>13</v>
      </c>
    </row>
    <row r="8" spans="2:2">
      <c r="B8" s="5" t="s">
        <v>14</v>
      </c>
    </row>
    <row r="9" spans="2:2">
      <c r="B9" s="5" t="s">
        <v>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Sheet3</vt:lpstr>
      <vt:lpstr>Sheet1!Print_Titles</vt:lpstr>
    </vt:vector>
  </TitlesOfParts>
  <Company>PERSONAL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omm</cp:lastModifiedBy>
  <cp:lastPrinted>2018-04-05T05:20:02Z</cp:lastPrinted>
  <dcterms:created xsi:type="dcterms:W3CDTF">2010-04-08T11:28:01Z</dcterms:created>
  <dcterms:modified xsi:type="dcterms:W3CDTF">2021-09-06T19:00:27Z</dcterms:modified>
</cp:coreProperties>
</file>