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8" i="1"/>
  <c r="J5"/>
  <c r="J6"/>
  <c r="J7"/>
  <c r="J8"/>
  <c r="J9"/>
  <c r="J10"/>
  <c r="J11"/>
  <c r="J12"/>
  <c r="J13"/>
  <c r="J14"/>
  <c r="J4"/>
  <c r="I5"/>
  <c r="I6"/>
  <c r="I7"/>
  <c r="I8"/>
  <c r="I9"/>
  <c r="I10"/>
  <c r="I11"/>
  <c r="I12"/>
  <c r="I13"/>
  <c r="I1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4"/>
  <c r="L4" s="1"/>
  <c r="L15" l="1"/>
</calcChain>
</file>

<file path=xl/sharedStrings.xml><?xml version="1.0" encoding="utf-8"?>
<sst xmlns="http://schemas.openxmlformats.org/spreadsheetml/2006/main" count="73" uniqueCount="55">
  <si>
    <t>08/10/2025</t>
  </si>
  <si>
    <t>88</t>
  </si>
  <si>
    <t>86</t>
  </si>
  <si>
    <t>85</t>
  </si>
  <si>
    <t>13/10/2025</t>
  </si>
  <si>
    <t>90</t>
  </si>
  <si>
    <t>11/10/2025</t>
  </si>
  <si>
    <t>89</t>
  </si>
  <si>
    <t>91</t>
  </si>
  <si>
    <t>16/10/2025</t>
  </si>
  <si>
    <t>93</t>
  </si>
  <si>
    <t>94</t>
  </si>
  <si>
    <t>17/10/2025</t>
  </si>
  <si>
    <t>95</t>
  </si>
  <si>
    <t>23/10/2025</t>
  </si>
  <si>
    <t>098</t>
  </si>
  <si>
    <t>087</t>
  </si>
  <si>
    <t>NIMAPARA</t>
  </si>
  <si>
    <t>JATNI</t>
  </si>
  <si>
    <t>SALIPUR</t>
  </si>
  <si>
    <t>KENDRAPARA</t>
  </si>
  <si>
    <t>PURI</t>
  </si>
  <si>
    <t>JAJPUR TOWN</t>
  </si>
  <si>
    <t>SORO</t>
  </si>
  <si>
    <t>CTC</t>
  </si>
  <si>
    <t>DO/10250</t>
  </si>
  <si>
    <t>DO/10251</t>
  </si>
  <si>
    <t>DO/10252</t>
  </si>
  <si>
    <t>DO/10463</t>
  </si>
  <si>
    <t>DO/10464</t>
  </si>
  <si>
    <t>DO/10480</t>
  </si>
  <si>
    <t>DO/10673</t>
  </si>
  <si>
    <t>DO/10676</t>
  </si>
  <si>
    <t>DO/10715</t>
  </si>
  <si>
    <t>DO/10939</t>
  </si>
  <si>
    <t>MA/06914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</si>
  <si>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</si>
  <si>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</si>
  <si>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</si>
  <si>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</si>
  <si>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</si>
  <si>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</si>
  <si>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</si>
  <si>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</si>
  <si>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</si>
  <si>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</si>
  <si>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</t>
  </si>
  <si>
    <t>AMOUNT</t>
  </si>
  <si>
    <t>KUJANGA</t>
  </si>
  <si>
    <t>INVOICE
PRAGATI LOGISTICS,SAMANTA SAHI KHUNTIA LANE,8984191006
GST No:21AGHPB9356M1Z9</t>
  </si>
  <si>
    <t xml:space="preserve">BRINDA DAIRY AND FARM
Address: HOLDING NO-503-F,WARD NO-24 MAHATAB ROAD,CUTTACK-753012 ODISHA,9337096269
GST No:21AFHPG3117L1ZT
</t>
  </si>
  <si>
    <t>(RUPEES TWO THOUSAND EIGHT HUNDRED THRITY NINE ONLY)</t>
  </si>
  <si>
    <t>Thanking you for your business.
PRAGATI LOGISTICS</t>
  </si>
  <si>
    <t>Bill Date: 31/10/2025
Bill NO : 19697
Total Amount : 4824.00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</si>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</sst>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7</xdr:col>
      <xdr:colOff>285750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9525"/>
          <a:ext cx="3800475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  <cell r="D5">
            <v>70</v>
          </cell>
        </row>
        <row r="6">
          <cell r="C6" t="str">
            <v>ANGUL</v>
          </cell>
          <cell r="D6">
            <v>57</v>
          </cell>
        </row>
        <row r="7">
          <cell r="C7" t="str">
            <v>ASKA</v>
          </cell>
          <cell r="D7">
            <v>76.5</v>
          </cell>
        </row>
        <row r="8">
          <cell r="C8" t="str">
            <v>BALASORE</v>
          </cell>
          <cell r="D8">
            <v>63.5</v>
          </cell>
        </row>
        <row r="9">
          <cell r="C9" t="str">
            <v>BALIAPAL</v>
          </cell>
          <cell r="D9">
            <v>83</v>
          </cell>
        </row>
        <row r="10">
          <cell r="C10" t="str">
            <v>BANKI</v>
          </cell>
          <cell r="D10">
            <v>63.5</v>
          </cell>
        </row>
        <row r="11">
          <cell r="C11" t="str">
            <v>BARANGA</v>
          </cell>
          <cell r="D11">
            <v>63.5</v>
          </cell>
        </row>
        <row r="12">
          <cell r="C12" t="str">
            <v>BARIPADA</v>
          </cell>
          <cell r="D12">
            <v>76.5</v>
          </cell>
        </row>
        <row r="13">
          <cell r="C13" t="str">
            <v>BASUDEVPUR</v>
          </cell>
          <cell r="D13">
            <v>89.5</v>
          </cell>
        </row>
        <row r="14">
          <cell r="C14" t="str">
            <v>BERHAMPUR</v>
          </cell>
          <cell r="D14">
            <v>70</v>
          </cell>
        </row>
        <row r="15">
          <cell r="C15" t="str">
            <v>BHADRAK</v>
          </cell>
          <cell r="D15">
            <v>57</v>
          </cell>
        </row>
        <row r="16">
          <cell r="C16" t="str">
            <v>BHAWANIPATNA</v>
          </cell>
          <cell r="D16">
            <v>83</v>
          </cell>
        </row>
        <row r="17">
          <cell r="C17" t="str">
            <v>BHUBANESWAR</v>
          </cell>
          <cell r="D17">
            <v>57</v>
          </cell>
        </row>
        <row r="18">
          <cell r="C18" t="str">
            <v>BOLANGIR</v>
          </cell>
          <cell r="D18">
            <v>70</v>
          </cell>
        </row>
        <row r="19">
          <cell r="C19" t="str">
            <v>BOUDH</v>
          </cell>
          <cell r="D19">
            <v>102.5</v>
          </cell>
        </row>
        <row r="20">
          <cell r="C20" t="str">
            <v>CHATRACHAKADA</v>
          </cell>
          <cell r="D20">
            <v>70</v>
          </cell>
        </row>
        <row r="21">
          <cell r="C21" t="str">
            <v>CHHATRAPUR</v>
          </cell>
          <cell r="D21">
            <v>83</v>
          </cell>
        </row>
        <row r="22">
          <cell r="C22" t="str">
            <v>DENGAPOLA</v>
          </cell>
          <cell r="D22">
            <v>63.5</v>
          </cell>
        </row>
        <row r="23">
          <cell r="C23" t="str">
            <v>DHAMNAGAR</v>
          </cell>
          <cell r="D23">
            <v>102.5</v>
          </cell>
        </row>
        <row r="24">
          <cell r="C24" t="str">
            <v>DHENKANAL</v>
          </cell>
          <cell r="D24">
            <v>57</v>
          </cell>
        </row>
        <row r="25">
          <cell r="C25" t="str">
            <v>DIGAPAHANDI</v>
          </cell>
          <cell r="D25">
            <v>102.5</v>
          </cell>
        </row>
        <row r="26">
          <cell r="C26" t="str">
            <v>JAGATSINGHPUR</v>
          </cell>
          <cell r="D26">
            <v>63.5</v>
          </cell>
        </row>
        <row r="27">
          <cell r="C27" t="str">
            <v>JAJPUR ROAD</v>
          </cell>
          <cell r="D27">
            <v>57</v>
          </cell>
        </row>
        <row r="28">
          <cell r="C28" t="str">
            <v>JAJPUR TOWN</v>
          </cell>
          <cell r="D28">
            <v>57</v>
          </cell>
        </row>
        <row r="29">
          <cell r="C29" t="str">
            <v>JALESWAR</v>
          </cell>
          <cell r="D29">
            <v>89.5</v>
          </cell>
        </row>
        <row r="30">
          <cell r="C30" t="str">
            <v>JASIPUR</v>
          </cell>
          <cell r="D30">
            <v>89.5</v>
          </cell>
        </row>
        <row r="31">
          <cell r="C31" t="str">
            <v>JATNI</v>
          </cell>
          <cell r="D31">
            <v>70</v>
          </cell>
        </row>
        <row r="32">
          <cell r="C32" t="str">
            <v>JEYPORE</v>
          </cell>
          <cell r="D32">
            <v>89.5</v>
          </cell>
        </row>
        <row r="33">
          <cell r="C33" t="str">
            <v>KAMAKHYANAGAR</v>
          </cell>
          <cell r="D33">
            <v>63.5</v>
          </cell>
        </row>
        <row r="34">
          <cell r="C34" t="str">
            <v>KENDRAPARA</v>
          </cell>
          <cell r="D34">
            <v>57</v>
          </cell>
        </row>
        <row r="35">
          <cell r="C35" t="str">
            <v>KHURDA</v>
          </cell>
          <cell r="D35">
            <v>70</v>
          </cell>
        </row>
        <row r="36">
          <cell r="C36" t="str">
            <v>KONARK</v>
          </cell>
          <cell r="D36">
            <v>63.5</v>
          </cell>
        </row>
        <row r="37">
          <cell r="C37" t="str">
            <v>KORAPUT</v>
          </cell>
          <cell r="D37">
            <v>89.5</v>
          </cell>
        </row>
        <row r="38">
          <cell r="C38" t="str">
            <v>KOTPAD</v>
          </cell>
          <cell r="D38">
            <v>122</v>
          </cell>
        </row>
        <row r="39">
          <cell r="C39" t="str">
            <v>MALKANGIRI</v>
          </cell>
          <cell r="D39">
            <v>89.5</v>
          </cell>
        </row>
        <row r="40">
          <cell r="C40" t="str">
            <v>NABARANGPUR</v>
          </cell>
          <cell r="D40">
            <v>102.5</v>
          </cell>
        </row>
        <row r="41">
          <cell r="C41" t="str">
            <v>NAYAGARH</v>
          </cell>
          <cell r="D41">
            <v>63.5</v>
          </cell>
        </row>
        <row r="42">
          <cell r="C42" t="str">
            <v>NIALI</v>
          </cell>
          <cell r="D42">
            <v>63.5</v>
          </cell>
        </row>
        <row r="43">
          <cell r="C43" t="str">
            <v>NIMAPARA</v>
          </cell>
          <cell r="D43">
            <v>63.5</v>
          </cell>
        </row>
        <row r="44">
          <cell r="C44" t="str">
            <v>PANIKOILI</v>
          </cell>
          <cell r="D44">
            <v>57</v>
          </cell>
        </row>
        <row r="45">
          <cell r="C45" t="str">
            <v>PANKAPAL</v>
          </cell>
          <cell r="D45">
            <v>63.5</v>
          </cell>
        </row>
        <row r="46">
          <cell r="C46" t="str">
            <v>PARALAKHEMUNDI</v>
          </cell>
          <cell r="D46">
            <v>135</v>
          </cell>
        </row>
        <row r="47">
          <cell r="C47" t="str">
            <v>PATAPUR</v>
          </cell>
          <cell r="D47">
            <v>63.5</v>
          </cell>
        </row>
        <row r="48">
          <cell r="C48" t="str">
            <v>PATRAPARA</v>
          </cell>
          <cell r="D48">
            <v>63.5</v>
          </cell>
        </row>
        <row r="49">
          <cell r="C49" t="str">
            <v>PIPILI</v>
          </cell>
          <cell r="D49">
            <v>63.5</v>
          </cell>
        </row>
        <row r="50">
          <cell r="C50" t="str">
            <v>PURI</v>
          </cell>
          <cell r="D50">
            <v>63.5</v>
          </cell>
        </row>
        <row r="51">
          <cell r="C51" t="str">
            <v>RAIRANGPUR</v>
          </cell>
          <cell r="D51">
            <v>89.5</v>
          </cell>
        </row>
        <row r="52">
          <cell r="C52" t="str">
            <v>RAJGANGPUR</v>
          </cell>
          <cell r="D52">
            <v>89.5</v>
          </cell>
        </row>
        <row r="53">
          <cell r="C53" t="str">
            <v>RAMESWARPUR</v>
          </cell>
          <cell r="D53">
            <v>70</v>
          </cell>
        </row>
        <row r="54">
          <cell r="C54" t="str">
            <v>RAYAGADA</v>
          </cell>
          <cell r="D54">
            <v>96</v>
          </cell>
        </row>
        <row r="55">
          <cell r="C55" t="str">
            <v>ROURKELA</v>
          </cell>
          <cell r="D55">
            <v>76.5</v>
          </cell>
        </row>
        <row r="56">
          <cell r="C56" t="str">
            <v>SAHADEV KHUNTA</v>
          </cell>
          <cell r="D56">
            <v>63.5</v>
          </cell>
        </row>
        <row r="57">
          <cell r="C57" t="str">
            <v>SALIPUR</v>
          </cell>
          <cell r="D57">
            <v>57</v>
          </cell>
        </row>
        <row r="58">
          <cell r="C58" t="str">
            <v>SAMBALPUR</v>
          </cell>
          <cell r="D58">
            <v>76.5</v>
          </cell>
        </row>
        <row r="59">
          <cell r="C59" t="str">
            <v>SIMILIGUDA</v>
          </cell>
          <cell r="D59">
            <v>102.5</v>
          </cell>
        </row>
        <row r="60">
          <cell r="C60" t="str">
            <v>SONEPUR</v>
          </cell>
          <cell r="D60">
            <v>109</v>
          </cell>
        </row>
        <row r="61">
          <cell r="C61" t="str">
            <v>SORO</v>
          </cell>
          <cell r="D61">
            <v>63.5</v>
          </cell>
        </row>
        <row r="62">
          <cell r="C62" t="str">
            <v>SUNDERGARH</v>
          </cell>
          <cell r="D62">
            <v>115.5</v>
          </cell>
        </row>
        <row r="63">
          <cell r="C63" t="str">
            <v>TALCHER</v>
          </cell>
          <cell r="D63">
            <v>57</v>
          </cell>
        </row>
        <row r="64">
          <cell r="C64" t="str">
            <v>TITILAGARH</v>
          </cell>
          <cell r="D64">
            <v>89.5</v>
          </cell>
        </row>
        <row r="65">
          <cell r="C65" t="str">
            <v>UMERKOT</v>
          </cell>
          <cell r="D65">
            <v>109</v>
          </cell>
        </row>
        <row r="66">
          <cell r="C66" t="str">
            <v>HARIPUR HAT</v>
          </cell>
          <cell r="D66">
            <v>57</v>
          </cell>
        </row>
        <row r="67">
          <cell r="C67" t="str">
            <v>KESINGA</v>
          </cell>
          <cell r="D67">
            <v>115.5</v>
          </cell>
        </row>
        <row r="68">
          <cell r="C68" t="str">
            <v>PHULBANI</v>
          </cell>
          <cell r="D68">
            <v>109</v>
          </cell>
        </row>
        <row r="69">
          <cell r="C69" t="str">
            <v>DERABISHI</v>
          </cell>
          <cell r="D69">
            <v>70</v>
          </cell>
        </row>
        <row r="70">
          <cell r="C70" t="str">
            <v>CHANDBALI</v>
          </cell>
          <cell r="D70">
            <v>70</v>
          </cell>
        </row>
        <row r="71">
          <cell r="C71" t="str">
            <v>KUAKHIA</v>
          </cell>
          <cell r="D71">
            <v>57</v>
          </cell>
        </row>
        <row r="72">
          <cell r="C72" t="str">
            <v>ITAMATI</v>
          </cell>
          <cell r="D72">
            <v>63.5</v>
          </cell>
        </row>
        <row r="73">
          <cell r="C73" t="str">
            <v>BORIGUMMA</v>
          </cell>
          <cell r="D73">
            <v>122</v>
          </cell>
        </row>
        <row r="74">
          <cell r="C74" t="str">
            <v>ULUNDA</v>
          </cell>
          <cell r="D74">
            <v>122</v>
          </cell>
        </row>
        <row r="75">
          <cell r="C75" t="str">
            <v>ATHAGARH</v>
          </cell>
          <cell r="D75">
            <v>63.5</v>
          </cell>
        </row>
        <row r="76">
          <cell r="C76" t="str">
            <v>FAKIRPUR</v>
          </cell>
        </row>
        <row r="77">
          <cell r="C77" t="str">
            <v>RARUAN</v>
          </cell>
          <cell r="D77">
            <v>125</v>
          </cell>
        </row>
        <row r="78">
          <cell r="C78" t="str">
            <v>KARANJIA</v>
          </cell>
          <cell r="D78">
            <v>115</v>
          </cell>
        </row>
        <row r="79">
          <cell r="C79" t="str">
            <v>BALIGUDA</v>
          </cell>
          <cell r="D79">
            <v>155</v>
          </cell>
        </row>
        <row r="80">
          <cell r="C80" t="str">
            <v>KALUPADA GHAT</v>
          </cell>
        </row>
        <row r="81">
          <cell r="C81" t="str">
            <v>BHANJANAGAR</v>
          </cell>
        </row>
        <row r="82">
          <cell r="C82" t="str">
            <v>KUNDILO</v>
          </cell>
        </row>
        <row r="83">
          <cell r="C83" t="str">
            <v>BARBIL</v>
          </cell>
        </row>
        <row r="84">
          <cell r="C84" t="str">
            <v>BANAMALIPUR</v>
          </cell>
        </row>
        <row r="85">
          <cell r="C85" t="str">
            <v>BRAJARAJNAGAR</v>
          </cell>
        </row>
        <row r="86">
          <cell r="C86" t="str">
            <v>BELPAHAD</v>
          </cell>
        </row>
        <row r="87">
          <cell r="C87" t="str">
            <v>BARPALI</v>
          </cell>
        </row>
        <row r="88">
          <cell r="C88" t="str">
            <v>RAJ NILAGIRI</v>
          </cell>
        </row>
        <row r="89">
          <cell r="C89" t="str">
            <v>BARAGARH</v>
          </cell>
          <cell r="D89">
            <v>86.5</v>
          </cell>
        </row>
        <row r="90">
          <cell r="C90" t="str">
            <v>JARKA</v>
          </cell>
          <cell r="D90">
            <v>57</v>
          </cell>
        </row>
        <row r="91">
          <cell r="C91" t="str">
            <v>PARADEEP</v>
          </cell>
          <cell r="D91">
            <v>57</v>
          </cell>
        </row>
        <row r="92">
          <cell r="C92" t="str">
            <v>KUJANGA</v>
          </cell>
          <cell r="D92">
            <v>57</v>
          </cell>
        </row>
        <row r="93">
          <cell r="C93" t="str">
            <v>GOP</v>
          </cell>
          <cell r="D93">
            <v>73.5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T2" sqref="T2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5.8554687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49</v>
      </c>
      <c r="J1" s="20"/>
      <c r="K1" s="20"/>
      <c r="L1" s="20"/>
    </row>
    <row r="2" spans="1:12" s="1" customFormat="1" ht="72.75" customHeight="1">
      <c r="A2" s="17" t="s">
        <v>50</v>
      </c>
      <c r="B2" s="18"/>
      <c r="C2" s="18"/>
      <c r="D2" s="18"/>
      <c r="E2" s="18"/>
      <c r="F2" s="18"/>
      <c r="G2" s="18"/>
      <c r="H2" s="19"/>
      <c r="I2" s="20" t="s">
        <v>53</v>
      </c>
      <c r="J2" s="20"/>
      <c r="K2" s="20"/>
      <c r="L2" s="20"/>
    </row>
    <row r="3" spans="1:12" s="5" customFormat="1">
      <c r="A3" s="4" t="s">
        <v>36</v>
      </c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6" t="s">
        <v>43</v>
      </c>
      <c r="I3" s="6" t="s">
        <v>44</v>
      </c>
      <c r="J3" s="6" t="s">
        <v>45</v>
      </c>
      <c r="K3" s="6" t="s">
        <v>46</v>
      </c>
      <c r="L3" s="6" t="s">
        <v>47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3" t="s">
        <v>24</v>
      </c>
      <c r="F4" s="2" t="s">
        <v>17</v>
      </c>
      <c r="G4" s="2">
        <v>3</v>
      </c>
      <c r="H4" s="7">
        <f>VLOOKUP(F4,'[1]DHP INTERNATIONAL'!$C$5:$D$93,2,FALSE)</f>
        <v>63.5</v>
      </c>
      <c r="I4" s="7">
        <f>G4*2</f>
        <v>6</v>
      </c>
      <c r="J4" s="7">
        <f>G4*10</f>
        <v>30</v>
      </c>
      <c r="K4" s="7">
        <v>25</v>
      </c>
      <c r="L4" s="7">
        <f>G4*H4+I4+J4+K4</f>
        <v>251.5</v>
      </c>
    </row>
    <row r="5" spans="1:12">
      <c r="A5" s="2">
        <v>2</v>
      </c>
      <c r="B5" s="2" t="s">
        <v>0</v>
      </c>
      <c r="C5" s="2" t="s">
        <v>26</v>
      </c>
      <c r="D5" s="2" t="s">
        <v>2</v>
      </c>
      <c r="E5" s="3" t="s">
        <v>24</v>
      </c>
      <c r="F5" s="2" t="s">
        <v>17</v>
      </c>
      <c r="G5" s="2">
        <v>5</v>
      </c>
      <c r="H5" s="7">
        <f>VLOOKUP(F5,'[1]DHP INTERNATIONAL'!$C$5:$D$93,2,FALSE)</f>
        <v>63.5</v>
      </c>
      <c r="I5" s="7">
        <f t="shared" ref="I5:I14" si="0">G5*2</f>
        <v>10</v>
      </c>
      <c r="J5" s="7">
        <f t="shared" ref="J5:J14" si="1">G5*10</f>
        <v>50</v>
      </c>
      <c r="K5" s="7">
        <v>25</v>
      </c>
      <c r="L5" s="7">
        <f t="shared" ref="L5:L14" si="2">G5*H5+I5+J5+K5</f>
        <v>402.5</v>
      </c>
    </row>
    <row r="6" spans="1:12">
      <c r="A6" s="2">
        <v>3</v>
      </c>
      <c r="B6" s="2" t="s">
        <v>0</v>
      </c>
      <c r="C6" s="2" t="s">
        <v>27</v>
      </c>
      <c r="D6" s="2" t="s">
        <v>3</v>
      </c>
      <c r="E6" s="3" t="s">
        <v>24</v>
      </c>
      <c r="F6" s="3" t="s">
        <v>48</v>
      </c>
      <c r="G6" s="2">
        <v>5</v>
      </c>
      <c r="H6" s="7">
        <f>VLOOKUP(F6,'[1]DHP INTERNATIONAL'!$C$5:$D$93,2,FALSE)</f>
        <v>57</v>
      </c>
      <c r="I6" s="7">
        <f t="shared" si="0"/>
        <v>10</v>
      </c>
      <c r="J6" s="7">
        <f t="shared" si="1"/>
        <v>50</v>
      </c>
      <c r="K6" s="7">
        <v>25</v>
      </c>
      <c r="L6" s="7">
        <f t="shared" si="2"/>
        <v>370</v>
      </c>
    </row>
    <row r="7" spans="1:12">
      <c r="A7" s="2">
        <v>4</v>
      </c>
      <c r="B7" s="2" t="s">
        <v>0</v>
      </c>
      <c r="C7" s="2" t="s">
        <v>35</v>
      </c>
      <c r="D7" s="2" t="s">
        <v>16</v>
      </c>
      <c r="E7" s="3" t="s">
        <v>24</v>
      </c>
      <c r="F7" s="2" t="s">
        <v>23</v>
      </c>
      <c r="G7" s="2">
        <v>8</v>
      </c>
      <c r="H7" s="7">
        <f>VLOOKUP(F7,'[1]DHP INTERNATIONAL'!$C$5:$D$93,2,FALSE)</f>
        <v>63.5</v>
      </c>
      <c r="I7" s="7">
        <f t="shared" si="0"/>
        <v>16</v>
      </c>
      <c r="J7" s="7">
        <f t="shared" si="1"/>
        <v>80</v>
      </c>
      <c r="K7" s="7">
        <v>25</v>
      </c>
      <c r="L7" s="7">
        <f t="shared" si="2"/>
        <v>629</v>
      </c>
    </row>
    <row r="8" spans="1:12">
      <c r="A8" s="2">
        <v>5</v>
      </c>
      <c r="B8" s="2" t="s">
        <v>6</v>
      </c>
      <c r="C8" s="2" t="s">
        <v>29</v>
      </c>
      <c r="D8" s="2" t="s">
        <v>7</v>
      </c>
      <c r="E8" s="3" t="s">
        <v>24</v>
      </c>
      <c r="F8" s="2" t="s">
        <v>19</v>
      </c>
      <c r="G8" s="2">
        <v>2</v>
      </c>
      <c r="H8" s="7">
        <f>VLOOKUP(F8,'[1]DHP INTERNATIONAL'!$C$5:$D$93,2,FALSE)</f>
        <v>57</v>
      </c>
      <c r="I8" s="7">
        <f t="shared" si="0"/>
        <v>4</v>
      </c>
      <c r="J8" s="7">
        <f t="shared" si="1"/>
        <v>20</v>
      </c>
      <c r="K8" s="7">
        <v>25</v>
      </c>
      <c r="L8" s="7">
        <f t="shared" si="2"/>
        <v>163</v>
      </c>
    </row>
    <row r="9" spans="1:12">
      <c r="A9" s="2">
        <v>6</v>
      </c>
      <c r="B9" s="2" t="s">
        <v>4</v>
      </c>
      <c r="C9" s="2" t="s">
        <v>28</v>
      </c>
      <c r="D9" s="2" t="s">
        <v>5</v>
      </c>
      <c r="E9" s="3" t="s">
        <v>24</v>
      </c>
      <c r="F9" s="2" t="s">
        <v>18</v>
      </c>
      <c r="G9" s="2">
        <v>4</v>
      </c>
      <c r="H9" s="7">
        <f>VLOOKUP(F9,'[1]DHP INTERNATIONAL'!$C$5:$D$93,2,FALSE)</f>
        <v>70</v>
      </c>
      <c r="I9" s="7">
        <f t="shared" si="0"/>
        <v>8</v>
      </c>
      <c r="J9" s="7">
        <f t="shared" si="1"/>
        <v>40</v>
      </c>
      <c r="K9" s="7">
        <v>25</v>
      </c>
      <c r="L9" s="7">
        <f t="shared" si="2"/>
        <v>353</v>
      </c>
    </row>
    <row r="10" spans="1:12">
      <c r="A10" s="2">
        <v>7</v>
      </c>
      <c r="B10" s="2" t="s">
        <v>4</v>
      </c>
      <c r="C10" s="2" t="s">
        <v>30</v>
      </c>
      <c r="D10" s="2" t="s">
        <v>8</v>
      </c>
      <c r="E10" s="3" t="s">
        <v>24</v>
      </c>
      <c r="F10" s="2" t="s">
        <v>20</v>
      </c>
      <c r="G10" s="2">
        <v>11</v>
      </c>
      <c r="H10" s="7">
        <f>VLOOKUP(F10,'[1]DHP INTERNATIONAL'!$C$5:$D$93,2,FALSE)</f>
        <v>57</v>
      </c>
      <c r="I10" s="7">
        <f t="shared" si="0"/>
        <v>22</v>
      </c>
      <c r="J10" s="7">
        <f t="shared" si="1"/>
        <v>110</v>
      </c>
      <c r="K10" s="7">
        <v>25</v>
      </c>
      <c r="L10" s="7">
        <f t="shared" si="2"/>
        <v>784</v>
      </c>
    </row>
    <row r="11" spans="1:12">
      <c r="A11" s="2">
        <v>8</v>
      </c>
      <c r="B11" s="2" t="s">
        <v>9</v>
      </c>
      <c r="C11" s="2" t="s">
        <v>31</v>
      </c>
      <c r="D11" s="2" t="s">
        <v>10</v>
      </c>
      <c r="E11" s="3" t="s">
        <v>24</v>
      </c>
      <c r="F11" s="2" t="s">
        <v>21</v>
      </c>
      <c r="G11" s="2">
        <v>7</v>
      </c>
      <c r="H11" s="7">
        <f>VLOOKUP(F11,'[1]DHP INTERNATIONAL'!$C$5:$D$93,2,FALSE)</f>
        <v>63.5</v>
      </c>
      <c r="I11" s="7">
        <f t="shared" si="0"/>
        <v>14</v>
      </c>
      <c r="J11" s="7">
        <f t="shared" si="1"/>
        <v>70</v>
      </c>
      <c r="K11" s="7">
        <v>25</v>
      </c>
      <c r="L11" s="7">
        <f t="shared" si="2"/>
        <v>553.5</v>
      </c>
    </row>
    <row r="12" spans="1:12">
      <c r="A12" s="2">
        <v>9</v>
      </c>
      <c r="B12" s="2" t="s">
        <v>9</v>
      </c>
      <c r="C12" s="2" t="s">
        <v>32</v>
      </c>
      <c r="D12" s="2" t="s">
        <v>11</v>
      </c>
      <c r="E12" s="3" t="s">
        <v>24</v>
      </c>
      <c r="F12" s="2" t="s">
        <v>20</v>
      </c>
      <c r="G12" s="2">
        <v>3</v>
      </c>
      <c r="H12" s="7">
        <f>VLOOKUP(F12,'[1]DHP INTERNATIONAL'!$C$5:$D$93,2,FALSE)</f>
        <v>57</v>
      </c>
      <c r="I12" s="7">
        <f t="shared" si="0"/>
        <v>6</v>
      </c>
      <c r="J12" s="7">
        <f t="shared" si="1"/>
        <v>30</v>
      </c>
      <c r="K12" s="7">
        <v>25</v>
      </c>
      <c r="L12" s="7">
        <f t="shared" si="2"/>
        <v>232</v>
      </c>
    </row>
    <row r="13" spans="1:12">
      <c r="A13" s="2">
        <v>10</v>
      </c>
      <c r="B13" s="2" t="s">
        <v>12</v>
      </c>
      <c r="C13" s="2" t="s">
        <v>33</v>
      </c>
      <c r="D13" s="2" t="s">
        <v>13</v>
      </c>
      <c r="E13" s="3" t="s">
        <v>24</v>
      </c>
      <c r="F13" s="2" t="s">
        <v>22</v>
      </c>
      <c r="G13" s="2">
        <v>8</v>
      </c>
      <c r="H13" s="7">
        <f>VLOOKUP(F13,'[1]DHP INTERNATIONAL'!$C$5:$D$93,2,FALSE)</f>
        <v>57</v>
      </c>
      <c r="I13" s="7">
        <f t="shared" si="0"/>
        <v>16</v>
      </c>
      <c r="J13" s="7">
        <f t="shared" si="1"/>
        <v>80</v>
      </c>
      <c r="K13" s="7">
        <v>25</v>
      </c>
      <c r="L13" s="7">
        <f t="shared" si="2"/>
        <v>577</v>
      </c>
    </row>
    <row r="14" spans="1:12">
      <c r="A14" s="2">
        <v>11</v>
      </c>
      <c r="B14" s="2" t="s">
        <v>14</v>
      </c>
      <c r="C14" s="2" t="s">
        <v>34</v>
      </c>
      <c r="D14" s="2" t="s">
        <v>15</v>
      </c>
      <c r="E14" s="3" t="s">
        <v>24</v>
      </c>
      <c r="F14" s="2" t="s">
        <v>20</v>
      </c>
      <c r="G14" s="2">
        <v>7</v>
      </c>
      <c r="H14" s="7">
        <f>VLOOKUP(F14,'[1]DHP INTERNATIONAL'!$C$5:$D$93,2,FALSE)</f>
        <v>57</v>
      </c>
      <c r="I14" s="7">
        <f t="shared" si="0"/>
        <v>14</v>
      </c>
      <c r="J14" s="7">
        <f t="shared" si="1"/>
        <v>70</v>
      </c>
      <c r="K14" s="7">
        <v>25</v>
      </c>
      <c r="L14" s="7">
        <f t="shared" si="2"/>
        <v>508</v>
      </c>
    </row>
    <row r="15" spans="1:12" s="9" customFormat="1">
      <c r="A15" s="11" t="s">
        <v>51</v>
      </c>
      <c r="B15" s="12"/>
      <c r="C15" s="12"/>
      <c r="D15" s="12"/>
      <c r="E15" s="12"/>
      <c r="F15" s="12"/>
      <c r="G15" s="12"/>
      <c r="H15" s="13"/>
      <c r="I15" s="13"/>
      <c r="J15" s="13"/>
      <c r="K15" s="14"/>
      <c r="L15" s="8">
        <f>ROUND(SUM(L4:L14),0)</f>
        <v>4824</v>
      </c>
    </row>
    <row r="16" spans="1:12" s="9" customFormat="1" ht="30" customHeight="1">
      <c r="A16" s="15" t="s">
        <v>54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  <c r="L16" s="16"/>
    </row>
    <row r="17" spans="1:12" s="9" customFormat="1" ht="30" customHeight="1">
      <c r="A17" s="15" t="s">
        <v>52</v>
      </c>
      <c r="B17" s="15"/>
      <c r="C17" s="15"/>
      <c r="D17" s="15"/>
      <c r="E17" s="15"/>
      <c r="F17" s="15"/>
      <c r="G17" s="15"/>
      <c r="H17" s="16"/>
      <c r="I17" s="16"/>
      <c r="J17" s="16"/>
      <c r="K17" s="16"/>
      <c r="L17" s="16"/>
    </row>
    <row r="18" spans="1:12">
      <c r="G18" s="10">
        <f>SUM(G4:G14)</f>
        <v>63</v>
      </c>
    </row>
  </sheetData>
  <sortState ref="B2:G12">
    <sortCondition ref="B2"/>
  </sortState>
  <mergeCells count="7">
    <mergeCell ref="A15:K15"/>
    <mergeCell ref="A16:L16"/>
    <mergeCell ref="A17:L17"/>
    <mergeCell ref="A1:H1"/>
    <mergeCell ref="I1:L1"/>
    <mergeCell ref="A2:H2"/>
    <mergeCell ref="I2:L2"/>
  </mergeCells>
  <conditionalFormatting sqref="C15:C17">
    <cfRule type="duplicateValues" dxfId="0" priority="1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2025-11-15T04:16:38Z</cp:lastPrinted>
  <dcterms:created xsi:type="dcterms:W3CDTF">2025-11-14T06:26:09Z</dcterms:created>
  <dcterms:modified xsi:type="dcterms:W3CDTF">2025-11-15T10:15:31Z</dcterms:modified>
</cp:coreProperties>
</file>