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9" i="1"/>
  <c r="J28"/>
  <c r="J4"/>
  <c r="H5"/>
  <c r="J5" s="1"/>
  <c r="H6"/>
  <c r="J6" s="1"/>
  <c r="H7"/>
  <c r="J7" s="1"/>
  <c r="H8"/>
  <c r="H9"/>
  <c r="J9" s="1"/>
  <c r="H10"/>
  <c r="J10" s="1"/>
  <c r="H11"/>
  <c r="J11" s="1"/>
  <c r="H12"/>
  <c r="H13"/>
  <c r="J13" s="1"/>
  <c r="H14"/>
  <c r="J14" s="1"/>
  <c r="H15"/>
  <c r="J15" s="1"/>
  <c r="H16"/>
  <c r="H17"/>
  <c r="J17" s="1"/>
  <c r="H18"/>
  <c r="J18" s="1"/>
  <c r="H19"/>
  <c r="J19" s="1"/>
  <c r="H20"/>
  <c r="H21"/>
  <c r="J21" s="1"/>
  <c r="H22"/>
  <c r="J22" s="1"/>
  <c r="H23"/>
  <c r="J23" s="1"/>
  <c r="H24"/>
  <c r="H25"/>
  <c r="J25" s="1"/>
  <c r="H26"/>
  <c r="J26" s="1"/>
  <c r="H27"/>
  <c r="J27" s="1"/>
  <c r="H28"/>
  <c r="H4"/>
  <c r="J8"/>
  <c r="J12"/>
  <c r="J16"/>
  <c r="J20"/>
  <c r="J24"/>
</calcChain>
</file>

<file path=xl/sharedStrings.xml><?xml version="1.0" encoding="utf-8"?>
<sst xmlns="http://schemas.openxmlformats.org/spreadsheetml/2006/main" count="141" uniqueCount="78">
  <si>
    <t>INVOICE
ATC LOGISTICS,,8984191006
GST No:21CHVPB1842D2ZQ</t>
  </si>
  <si>
    <t>29/8/2024</t>
  </si>
  <si>
    <t>02852</t>
  </si>
  <si>
    <t>21/8/2024</t>
  </si>
  <si>
    <t>2730</t>
  </si>
  <si>
    <t>02/8/2024</t>
  </si>
  <si>
    <t>2273</t>
  </si>
  <si>
    <t>2703</t>
  </si>
  <si>
    <t>24/8/2024</t>
  </si>
  <si>
    <t>2793</t>
  </si>
  <si>
    <t>2797</t>
  </si>
  <si>
    <t>2844</t>
  </si>
  <si>
    <t>2450</t>
  </si>
  <si>
    <t>2310</t>
  </si>
  <si>
    <t>2347</t>
  </si>
  <si>
    <t>2317</t>
  </si>
  <si>
    <t>2318</t>
  </si>
  <si>
    <t>10/8/2024</t>
  </si>
  <si>
    <t>2498</t>
  </si>
  <si>
    <t>26/8/2024</t>
  </si>
  <si>
    <t>2808</t>
  </si>
  <si>
    <t>2811</t>
  </si>
  <si>
    <t>17/8/2024</t>
  </si>
  <si>
    <t>2616</t>
  </si>
  <si>
    <t>2634</t>
  </si>
  <si>
    <t>1084</t>
  </si>
  <si>
    <t>23/8/2024</t>
  </si>
  <si>
    <t>2766</t>
  </si>
  <si>
    <t>2780</t>
  </si>
  <si>
    <t>2758</t>
  </si>
  <si>
    <t>2526</t>
  </si>
  <si>
    <t>31/8/2024</t>
  </si>
  <si>
    <t>2932</t>
  </si>
  <si>
    <t>2535</t>
  </si>
  <si>
    <t>2300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</si>
  <si>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</si>
  <si>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</si>
  <si>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 xml:space="preserve">CAPITAL AGENCIES
Address: MADHUPATNA,9337228023
GST No:21AAOPA1367L1ZU
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</si>
  <si>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</si>
  <si>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</si>
  <si>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</si>
  <si>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</si>
  <si>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</si>
  <si>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</si>
  <si>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</si>
  <si>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</si>
  <si>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</si>
  <si>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</si>
  <si>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SUNDERGARH</t>
  </si>
  <si>
    <t>BARIPADA</t>
  </si>
  <si>
    <t>PG/CH/03526</t>
  </si>
  <si>
    <t>PG/CH/03347</t>
  </si>
  <si>
    <t>PG/CH/02953</t>
  </si>
  <si>
    <t>PG/CH/03317</t>
  </si>
  <si>
    <t>PG/CH/03418</t>
  </si>
  <si>
    <t>PG/CH/03419</t>
  </si>
  <si>
    <t>PG/CH/03527</t>
  </si>
  <si>
    <t>PG/CH/02954</t>
  </si>
  <si>
    <t>PG/CH/02956</t>
  </si>
  <si>
    <t>PG/CH/02959</t>
  </si>
  <si>
    <t>PG/CH/02955</t>
  </si>
  <si>
    <t>PG/CH/02957</t>
  </si>
  <si>
    <t>PG/CH/03122</t>
  </si>
  <si>
    <t>PG/CH/03459</t>
  </si>
  <si>
    <t>PG/CH/03458</t>
  </si>
  <si>
    <t>PG/CH/03264</t>
  </si>
  <si>
    <t>PG/CH/03265</t>
  </si>
  <si>
    <t>PG/CH/03436</t>
  </si>
  <si>
    <t>PG/CH/03412</t>
  </si>
  <si>
    <t>PG/CH/03411</t>
  </si>
  <si>
    <t>PG/CH/03413</t>
  </si>
  <si>
    <t>PG/CH/03140</t>
  </si>
  <si>
    <t>PG/CH/03595</t>
  </si>
  <si>
    <t>PG/CH/03139</t>
  </si>
  <si>
    <t>PG/CH/02950</t>
  </si>
  <si>
    <t>CTC</t>
  </si>
  <si>
    <t>(RUPEES ELEVEN THOUSAND EIGHT HUNDRE TWENTY SIX ONLY)</t>
  </si>
  <si>
    <t xml:space="preserve">Bill Date:31/08/2024
Bill #:Inv-2379/24-25
Total Amount:11826.00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</si>
</sst>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6</xdr:col>
      <xdr:colOff>323850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36957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JULY/CAPITAL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1584</v>
          </cell>
          <cell r="G4">
            <v>11</v>
          </cell>
          <cell r="H4">
            <v>40.25</v>
          </cell>
        </row>
        <row r="5">
          <cell r="E5" t="str">
            <v>BARIPADA</v>
          </cell>
          <cell r="F5" t="str">
            <v>1583</v>
          </cell>
          <cell r="G5">
            <v>62</v>
          </cell>
          <cell r="H5">
            <v>40.25</v>
          </cell>
        </row>
        <row r="6">
          <cell r="E6" t="str">
            <v>BARIPADA</v>
          </cell>
          <cell r="F6" t="str">
            <v>1655</v>
          </cell>
          <cell r="G6">
            <v>17</v>
          </cell>
          <cell r="H6">
            <v>40.25</v>
          </cell>
        </row>
        <row r="7">
          <cell r="E7" t="str">
            <v>BARIPADA</v>
          </cell>
          <cell r="F7" t="str">
            <v>1649</v>
          </cell>
          <cell r="G7">
            <v>8</v>
          </cell>
          <cell r="H7">
            <v>40.25</v>
          </cell>
        </row>
        <row r="8">
          <cell r="E8" t="str">
            <v>BARIPADA</v>
          </cell>
          <cell r="F8" t="str">
            <v>1654</v>
          </cell>
          <cell r="G8">
            <v>11</v>
          </cell>
          <cell r="H8">
            <v>40.25</v>
          </cell>
        </row>
        <row r="9">
          <cell r="E9" t="str">
            <v>BARIPADA</v>
          </cell>
          <cell r="F9" t="str">
            <v>1635</v>
          </cell>
          <cell r="G9">
            <v>16</v>
          </cell>
          <cell r="H9">
            <v>40.25</v>
          </cell>
        </row>
        <row r="10">
          <cell r="E10" t="str">
            <v>BARIPADA</v>
          </cell>
          <cell r="F10" t="str">
            <v>1777</v>
          </cell>
          <cell r="G10">
            <v>14</v>
          </cell>
          <cell r="H10">
            <v>40.25</v>
          </cell>
        </row>
        <row r="11">
          <cell r="E11" t="str">
            <v>BARIPADA</v>
          </cell>
          <cell r="F11" t="str">
            <v>1787</v>
          </cell>
          <cell r="G11">
            <v>26</v>
          </cell>
          <cell r="H11">
            <v>40.25</v>
          </cell>
        </row>
        <row r="12">
          <cell r="E12" t="str">
            <v>BARIPADA</v>
          </cell>
          <cell r="F12" t="str">
            <v>1791</v>
          </cell>
          <cell r="G12">
            <v>6</v>
          </cell>
          <cell r="H12">
            <v>40.25</v>
          </cell>
        </row>
        <row r="13">
          <cell r="E13" t="str">
            <v>SUNDERGARH</v>
          </cell>
          <cell r="F13" t="str">
            <v>1799</v>
          </cell>
          <cell r="G13">
            <v>6</v>
          </cell>
          <cell r="H13">
            <v>69</v>
          </cell>
        </row>
        <row r="14">
          <cell r="E14" t="str">
            <v>BARIPADA</v>
          </cell>
          <cell r="F14" t="str">
            <v>1839</v>
          </cell>
          <cell r="G14">
            <v>14</v>
          </cell>
          <cell r="H14">
            <v>40.25</v>
          </cell>
        </row>
        <row r="15">
          <cell r="E15" t="str">
            <v>BARIPADA</v>
          </cell>
          <cell r="F15" t="str">
            <v>1840</v>
          </cell>
          <cell r="G15">
            <v>1</v>
          </cell>
          <cell r="H15">
            <v>40.25</v>
          </cell>
        </row>
        <row r="16">
          <cell r="E16" t="str">
            <v>BARIPADA</v>
          </cell>
          <cell r="F16" t="str">
            <v>1851</v>
          </cell>
          <cell r="G16">
            <v>1</v>
          </cell>
          <cell r="H16">
            <v>40.25</v>
          </cell>
        </row>
        <row r="17">
          <cell r="E17" t="str">
            <v>BARIPADA</v>
          </cell>
          <cell r="F17" t="str">
            <v>1850</v>
          </cell>
          <cell r="G17">
            <v>5</v>
          </cell>
          <cell r="H17">
            <v>40.25</v>
          </cell>
        </row>
        <row r="18">
          <cell r="E18" t="str">
            <v>BARIPADA</v>
          </cell>
          <cell r="F18" t="str">
            <v>1875</v>
          </cell>
          <cell r="G18">
            <v>1</v>
          </cell>
          <cell r="H18">
            <v>40.25</v>
          </cell>
        </row>
        <row r="19">
          <cell r="E19" t="str">
            <v>BARIPADA</v>
          </cell>
          <cell r="F19" t="str">
            <v>1863</v>
          </cell>
          <cell r="G19">
            <v>2</v>
          </cell>
          <cell r="H19">
            <v>40.25</v>
          </cell>
        </row>
        <row r="20">
          <cell r="E20" t="str">
            <v>BARIPADA</v>
          </cell>
          <cell r="F20" t="str">
            <v>1872</v>
          </cell>
          <cell r="G20">
            <v>1</v>
          </cell>
          <cell r="H20">
            <v>40.25</v>
          </cell>
        </row>
        <row r="21">
          <cell r="E21" t="str">
            <v>BARIPADA</v>
          </cell>
          <cell r="F21" t="str">
            <v>1935</v>
          </cell>
          <cell r="G21">
            <v>3</v>
          </cell>
          <cell r="H21">
            <v>40.25</v>
          </cell>
        </row>
        <row r="22">
          <cell r="E22" t="str">
            <v>BARIPADA</v>
          </cell>
          <cell r="F22" t="str">
            <v>1938</v>
          </cell>
          <cell r="G22">
            <v>24</v>
          </cell>
          <cell r="H22">
            <v>40.25</v>
          </cell>
        </row>
        <row r="23">
          <cell r="E23" t="str">
            <v>BARIPADA</v>
          </cell>
          <cell r="F23" t="str">
            <v>2007</v>
          </cell>
          <cell r="G23">
            <v>1</v>
          </cell>
          <cell r="H23">
            <v>40.25</v>
          </cell>
        </row>
        <row r="24">
          <cell r="E24" t="str">
            <v>BARIPADA</v>
          </cell>
          <cell r="F24" t="str">
            <v>1979</v>
          </cell>
          <cell r="G24">
            <v>3</v>
          </cell>
          <cell r="H24">
            <v>40.25</v>
          </cell>
        </row>
        <row r="25">
          <cell r="E25" t="str">
            <v>BARIPADA</v>
          </cell>
          <cell r="F25" t="str">
            <v>1984</v>
          </cell>
          <cell r="G25">
            <v>11</v>
          </cell>
          <cell r="H25">
            <v>40.25</v>
          </cell>
        </row>
        <row r="26">
          <cell r="E26" t="str">
            <v>BARIPADA</v>
          </cell>
          <cell r="F26" t="str">
            <v>2034/2033</v>
          </cell>
          <cell r="G26">
            <v>4</v>
          </cell>
          <cell r="H26">
            <v>40.25</v>
          </cell>
        </row>
        <row r="27">
          <cell r="E27" t="str">
            <v>SUNDERGARH</v>
          </cell>
          <cell r="F27" t="str">
            <v>850</v>
          </cell>
          <cell r="G27">
            <v>2</v>
          </cell>
          <cell r="H27">
            <v>69</v>
          </cell>
        </row>
        <row r="28">
          <cell r="E28" t="str">
            <v>BARIPADA</v>
          </cell>
          <cell r="F28" t="str">
            <v>2052/2051</v>
          </cell>
          <cell r="G28">
            <v>5</v>
          </cell>
          <cell r="H28">
            <v>40.25</v>
          </cell>
        </row>
        <row r="29">
          <cell r="E29" t="str">
            <v>BARIPADA</v>
          </cell>
          <cell r="F29" t="str">
            <v>2067</v>
          </cell>
          <cell r="G29">
            <v>21</v>
          </cell>
          <cell r="H29">
            <v>40.25</v>
          </cell>
        </row>
        <row r="30">
          <cell r="E30" t="str">
            <v>BARIPADA</v>
          </cell>
          <cell r="F30" t="str">
            <v>2115</v>
          </cell>
          <cell r="G30">
            <v>11</v>
          </cell>
          <cell r="H30">
            <v>40.25</v>
          </cell>
        </row>
        <row r="31">
          <cell r="E31" t="str">
            <v>SUNDERGARH</v>
          </cell>
          <cell r="F31" t="str">
            <v>2134</v>
          </cell>
          <cell r="G31">
            <v>4</v>
          </cell>
          <cell r="H31">
            <v>69</v>
          </cell>
        </row>
        <row r="32">
          <cell r="E32" t="str">
            <v>BARIPADA</v>
          </cell>
          <cell r="F32" t="str">
            <v>2149/2148</v>
          </cell>
          <cell r="G32">
            <v>3</v>
          </cell>
          <cell r="H32">
            <v>40.25</v>
          </cell>
        </row>
        <row r="33">
          <cell r="E33" t="str">
            <v>BARIPADA</v>
          </cell>
          <cell r="F33" t="str">
            <v>2187</v>
          </cell>
          <cell r="G33">
            <v>3</v>
          </cell>
          <cell r="H33">
            <v>40.25</v>
          </cell>
        </row>
        <row r="34">
          <cell r="E34" t="str">
            <v>SUNDERGARH</v>
          </cell>
          <cell r="F34" t="str">
            <v>2198</v>
          </cell>
          <cell r="G34">
            <v>19</v>
          </cell>
          <cell r="H34">
            <v>69</v>
          </cell>
        </row>
        <row r="35">
          <cell r="E35" t="str">
            <v>BARIPADA</v>
          </cell>
          <cell r="F35" t="str">
            <v>2231</v>
          </cell>
          <cell r="G35">
            <v>10</v>
          </cell>
          <cell r="H35">
            <v>40.25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N7" sqref="N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9" width="6.85546875" style="2" customWidth="1"/>
    <col min="10" max="10" width="12.140625" style="2" customWidth="1"/>
    <col min="11" max="11" width="9.140625" style="1" customWidth="1"/>
    <col min="12" max="16384" width="9.140625" style="1"/>
  </cols>
  <sheetData>
    <row r="1" spans="1:10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</row>
    <row r="2" spans="1:10" ht="66.75" customHeight="1">
      <c r="A2" s="10" t="s">
        <v>37</v>
      </c>
      <c r="B2" s="11"/>
      <c r="C2" s="11"/>
      <c r="D2" s="11"/>
      <c r="E2" s="11"/>
      <c r="F2" s="11"/>
      <c r="G2" s="12"/>
      <c r="H2" s="13" t="s">
        <v>77</v>
      </c>
      <c r="I2" s="13"/>
      <c r="J2" s="13"/>
    </row>
    <row r="3" spans="1:10" s="3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44</v>
      </c>
      <c r="H3" s="14" t="s">
        <v>45</v>
      </c>
      <c r="I3" s="14" t="s">
        <v>46</v>
      </c>
      <c r="J3" s="14" t="s">
        <v>47</v>
      </c>
    </row>
    <row r="4" spans="1:10">
      <c r="A4" s="4">
        <v>1</v>
      </c>
      <c r="B4" s="4" t="s">
        <v>5</v>
      </c>
      <c r="C4" s="4" t="s">
        <v>57</v>
      </c>
      <c r="D4" s="15" t="s">
        <v>75</v>
      </c>
      <c r="E4" s="4" t="s">
        <v>49</v>
      </c>
      <c r="F4" s="4" t="s">
        <v>12</v>
      </c>
      <c r="G4" s="4">
        <v>1</v>
      </c>
      <c r="H4" s="7">
        <f>VLOOKUP(E4,[1]Invoice!$E$4:$H$35,4,FALSE)</f>
        <v>40.25</v>
      </c>
      <c r="I4" s="7">
        <v>25</v>
      </c>
      <c r="J4" s="7">
        <f>G4*H4+I4</f>
        <v>65.25</v>
      </c>
    </row>
    <row r="5" spans="1:10">
      <c r="A5" s="4">
        <v>2</v>
      </c>
      <c r="B5" s="4" t="s">
        <v>5</v>
      </c>
      <c r="C5" s="4" t="s">
        <v>58</v>
      </c>
      <c r="D5" s="15" t="s">
        <v>75</v>
      </c>
      <c r="E5" s="4" t="s">
        <v>49</v>
      </c>
      <c r="F5" s="4" t="s">
        <v>13</v>
      </c>
      <c r="G5" s="4">
        <v>24</v>
      </c>
      <c r="H5" s="7">
        <f>VLOOKUP(E5,[1]Invoice!$E$4:$H$35,4,FALSE)</f>
        <v>40.25</v>
      </c>
      <c r="I5" s="7">
        <v>25</v>
      </c>
      <c r="J5" s="7">
        <f t="shared" ref="J5:J28" si="0">G5*H5+I5</f>
        <v>991</v>
      </c>
    </row>
    <row r="6" spans="1:10">
      <c r="A6" s="4">
        <v>3</v>
      </c>
      <c r="B6" s="4" t="s">
        <v>5</v>
      </c>
      <c r="C6" s="4" t="s">
        <v>52</v>
      </c>
      <c r="D6" s="15" t="s">
        <v>75</v>
      </c>
      <c r="E6" s="4" t="s">
        <v>49</v>
      </c>
      <c r="F6" s="4" t="s">
        <v>6</v>
      </c>
      <c r="G6" s="4">
        <v>3</v>
      </c>
      <c r="H6" s="7">
        <f>VLOOKUP(E6,[1]Invoice!$E$4:$H$35,4,FALSE)</f>
        <v>40.25</v>
      </c>
      <c r="I6" s="7">
        <v>25</v>
      </c>
      <c r="J6" s="7">
        <f t="shared" si="0"/>
        <v>145.75</v>
      </c>
    </row>
    <row r="7" spans="1:10">
      <c r="A7" s="4">
        <v>4</v>
      </c>
      <c r="B7" s="4" t="s">
        <v>5</v>
      </c>
      <c r="C7" s="4" t="s">
        <v>60</v>
      </c>
      <c r="D7" s="15" t="s">
        <v>75</v>
      </c>
      <c r="E7" s="4" t="s">
        <v>49</v>
      </c>
      <c r="F7" s="4" t="s">
        <v>15</v>
      </c>
      <c r="G7" s="4">
        <v>27</v>
      </c>
      <c r="H7" s="7">
        <f>VLOOKUP(E7,[1]Invoice!$E$4:$H$35,4,FALSE)</f>
        <v>40.25</v>
      </c>
      <c r="I7" s="7">
        <v>25</v>
      </c>
      <c r="J7" s="7">
        <f t="shared" si="0"/>
        <v>1111.75</v>
      </c>
    </row>
    <row r="8" spans="1:10">
      <c r="A8" s="4">
        <v>5</v>
      </c>
      <c r="B8" s="4" t="s">
        <v>5</v>
      </c>
      <c r="C8" s="4" t="s">
        <v>59</v>
      </c>
      <c r="D8" s="15" t="s">
        <v>75</v>
      </c>
      <c r="E8" s="4" t="s">
        <v>49</v>
      </c>
      <c r="F8" s="4" t="s">
        <v>14</v>
      </c>
      <c r="G8" s="4">
        <v>22</v>
      </c>
      <c r="H8" s="7">
        <f>VLOOKUP(E8,[1]Invoice!$E$4:$H$35,4,FALSE)</f>
        <v>40.25</v>
      </c>
      <c r="I8" s="7">
        <v>25</v>
      </c>
      <c r="J8" s="7">
        <f t="shared" si="0"/>
        <v>910.5</v>
      </c>
    </row>
    <row r="9" spans="1:10">
      <c r="A9" s="4">
        <v>6</v>
      </c>
      <c r="B9" s="4" t="s">
        <v>5</v>
      </c>
      <c r="C9" s="4" t="s">
        <v>61</v>
      </c>
      <c r="D9" s="15" t="s">
        <v>75</v>
      </c>
      <c r="E9" s="4" t="s">
        <v>49</v>
      </c>
      <c r="F9" s="4" t="s">
        <v>16</v>
      </c>
      <c r="G9" s="4">
        <v>20</v>
      </c>
      <c r="H9" s="7">
        <f>VLOOKUP(E9,[1]Invoice!$E$4:$H$35,4,FALSE)</f>
        <v>40.25</v>
      </c>
      <c r="I9" s="7">
        <v>25</v>
      </c>
      <c r="J9" s="7">
        <f t="shared" si="0"/>
        <v>830</v>
      </c>
    </row>
    <row r="10" spans="1:10">
      <c r="A10" s="4">
        <v>7</v>
      </c>
      <c r="B10" s="4" t="s">
        <v>5</v>
      </c>
      <c r="C10" s="4" t="s">
        <v>74</v>
      </c>
      <c r="D10" s="15" t="s">
        <v>75</v>
      </c>
      <c r="E10" s="4" t="s">
        <v>48</v>
      </c>
      <c r="F10" s="4" t="s">
        <v>34</v>
      </c>
      <c r="G10" s="4">
        <v>1</v>
      </c>
      <c r="H10" s="7">
        <f>VLOOKUP(E10,[1]Invoice!$E$4:$H$35,4,FALSE)</f>
        <v>69</v>
      </c>
      <c r="I10" s="7">
        <v>25</v>
      </c>
      <c r="J10" s="7">
        <f t="shared" si="0"/>
        <v>94</v>
      </c>
    </row>
    <row r="11" spans="1:10">
      <c r="A11" s="4">
        <v>8</v>
      </c>
      <c r="B11" s="4" t="s">
        <v>17</v>
      </c>
      <c r="C11" s="4" t="s">
        <v>62</v>
      </c>
      <c r="D11" s="15" t="s">
        <v>75</v>
      </c>
      <c r="E11" s="4" t="s">
        <v>49</v>
      </c>
      <c r="F11" s="4" t="s">
        <v>18</v>
      </c>
      <c r="G11" s="4">
        <v>8</v>
      </c>
      <c r="H11" s="7">
        <f>VLOOKUP(E11,[1]Invoice!$E$4:$H$35,4,FALSE)</f>
        <v>40.25</v>
      </c>
      <c r="I11" s="7">
        <v>25</v>
      </c>
      <c r="J11" s="7">
        <f t="shared" si="0"/>
        <v>347</v>
      </c>
    </row>
    <row r="12" spans="1:10">
      <c r="A12" s="4">
        <v>9</v>
      </c>
      <c r="B12" s="4" t="s">
        <v>17</v>
      </c>
      <c r="C12" s="4" t="s">
        <v>71</v>
      </c>
      <c r="D12" s="15" t="s">
        <v>75</v>
      </c>
      <c r="E12" s="4" t="s">
        <v>49</v>
      </c>
      <c r="F12" s="4" t="s">
        <v>30</v>
      </c>
      <c r="G12" s="4">
        <v>21</v>
      </c>
      <c r="H12" s="7">
        <f>VLOOKUP(E12,[1]Invoice!$E$4:$H$35,4,FALSE)</f>
        <v>40.25</v>
      </c>
      <c r="I12" s="7">
        <v>25</v>
      </c>
      <c r="J12" s="7">
        <f t="shared" si="0"/>
        <v>870.25</v>
      </c>
    </row>
    <row r="13" spans="1:10">
      <c r="A13" s="4">
        <v>10</v>
      </c>
      <c r="B13" s="4" t="s">
        <v>17</v>
      </c>
      <c r="C13" s="4" t="s">
        <v>73</v>
      </c>
      <c r="D13" s="15" t="s">
        <v>75</v>
      </c>
      <c r="E13" s="4" t="s">
        <v>49</v>
      </c>
      <c r="F13" s="4" t="s">
        <v>33</v>
      </c>
      <c r="G13" s="4">
        <v>3</v>
      </c>
      <c r="H13" s="7">
        <f>VLOOKUP(E13,[1]Invoice!$E$4:$H$35,4,FALSE)</f>
        <v>40.25</v>
      </c>
      <c r="I13" s="7">
        <v>25</v>
      </c>
      <c r="J13" s="7">
        <f t="shared" si="0"/>
        <v>145.75</v>
      </c>
    </row>
    <row r="14" spans="1:10">
      <c r="A14" s="4">
        <v>11</v>
      </c>
      <c r="B14" s="4" t="s">
        <v>22</v>
      </c>
      <c r="C14" s="4" t="s">
        <v>66</v>
      </c>
      <c r="D14" s="15" t="s">
        <v>75</v>
      </c>
      <c r="E14" s="4" t="s">
        <v>49</v>
      </c>
      <c r="F14" s="4" t="s">
        <v>24</v>
      </c>
      <c r="G14" s="4">
        <v>1</v>
      </c>
      <c r="H14" s="7">
        <f>VLOOKUP(E14,[1]Invoice!$E$4:$H$35,4,FALSE)</f>
        <v>40.25</v>
      </c>
      <c r="I14" s="7">
        <v>25</v>
      </c>
      <c r="J14" s="7">
        <f t="shared" si="0"/>
        <v>65.25</v>
      </c>
    </row>
    <row r="15" spans="1:10">
      <c r="A15" s="4">
        <v>12</v>
      </c>
      <c r="B15" s="4" t="s">
        <v>22</v>
      </c>
      <c r="C15" s="4" t="s">
        <v>65</v>
      </c>
      <c r="D15" s="15" t="s">
        <v>75</v>
      </c>
      <c r="E15" s="4" t="s">
        <v>49</v>
      </c>
      <c r="F15" s="4" t="s">
        <v>23</v>
      </c>
      <c r="G15" s="4">
        <v>4</v>
      </c>
      <c r="H15" s="7">
        <f>VLOOKUP(E15,[1]Invoice!$E$4:$H$35,4,FALSE)</f>
        <v>40.25</v>
      </c>
      <c r="I15" s="7">
        <v>25</v>
      </c>
      <c r="J15" s="7">
        <f t="shared" si="0"/>
        <v>186</v>
      </c>
    </row>
    <row r="16" spans="1:10">
      <c r="A16" s="4">
        <v>13</v>
      </c>
      <c r="B16" s="4" t="s">
        <v>3</v>
      </c>
      <c r="C16" s="4" t="s">
        <v>51</v>
      </c>
      <c r="D16" s="15" t="s">
        <v>75</v>
      </c>
      <c r="E16" s="4" t="s">
        <v>49</v>
      </c>
      <c r="F16" s="4" t="s">
        <v>4</v>
      </c>
      <c r="G16" s="4">
        <v>24</v>
      </c>
      <c r="H16" s="7">
        <f>VLOOKUP(E16,[1]Invoice!$E$4:$H$35,4,FALSE)</f>
        <v>40.25</v>
      </c>
      <c r="I16" s="7">
        <v>25</v>
      </c>
      <c r="J16" s="7">
        <f t="shared" si="0"/>
        <v>991</v>
      </c>
    </row>
    <row r="17" spans="1:10">
      <c r="A17" s="4">
        <v>14</v>
      </c>
      <c r="B17" s="4" t="s">
        <v>3</v>
      </c>
      <c r="C17" s="4" t="s">
        <v>53</v>
      </c>
      <c r="D17" s="15" t="s">
        <v>75</v>
      </c>
      <c r="E17" s="4" t="s">
        <v>49</v>
      </c>
      <c r="F17" s="4" t="s">
        <v>7</v>
      </c>
      <c r="G17" s="4">
        <v>7</v>
      </c>
      <c r="H17" s="7">
        <f>VLOOKUP(E17,[1]Invoice!$E$4:$H$35,4,FALSE)</f>
        <v>40.25</v>
      </c>
      <c r="I17" s="7">
        <v>25</v>
      </c>
      <c r="J17" s="7">
        <f t="shared" si="0"/>
        <v>306.75</v>
      </c>
    </row>
    <row r="18" spans="1:10">
      <c r="A18" s="4">
        <v>15</v>
      </c>
      <c r="B18" s="4" t="s">
        <v>26</v>
      </c>
      <c r="C18" s="4" t="s">
        <v>68</v>
      </c>
      <c r="D18" s="15" t="s">
        <v>75</v>
      </c>
      <c r="E18" s="4" t="s">
        <v>49</v>
      </c>
      <c r="F18" s="4" t="s">
        <v>27</v>
      </c>
      <c r="G18" s="4">
        <v>3</v>
      </c>
      <c r="H18" s="7">
        <f>VLOOKUP(E18,[1]Invoice!$E$4:$H$35,4,FALSE)</f>
        <v>40.25</v>
      </c>
      <c r="I18" s="7">
        <v>25</v>
      </c>
      <c r="J18" s="7">
        <f t="shared" si="0"/>
        <v>145.75</v>
      </c>
    </row>
    <row r="19" spans="1:10">
      <c r="A19" s="4">
        <v>16</v>
      </c>
      <c r="B19" s="4" t="s">
        <v>26</v>
      </c>
      <c r="C19" s="4" t="s">
        <v>69</v>
      </c>
      <c r="D19" s="15" t="s">
        <v>75</v>
      </c>
      <c r="E19" s="4" t="s">
        <v>48</v>
      </c>
      <c r="F19" s="4" t="s">
        <v>28</v>
      </c>
      <c r="G19" s="4">
        <v>2</v>
      </c>
      <c r="H19" s="7">
        <f>VLOOKUP(E19,[1]Invoice!$E$4:$H$35,4,FALSE)</f>
        <v>69</v>
      </c>
      <c r="I19" s="7">
        <v>25</v>
      </c>
      <c r="J19" s="7">
        <f t="shared" si="0"/>
        <v>163</v>
      </c>
    </row>
    <row r="20" spans="1:10">
      <c r="A20" s="4">
        <v>17</v>
      </c>
      <c r="B20" s="4" t="s">
        <v>26</v>
      </c>
      <c r="C20" s="4" t="s">
        <v>70</v>
      </c>
      <c r="D20" s="15" t="s">
        <v>75</v>
      </c>
      <c r="E20" s="4" t="s">
        <v>49</v>
      </c>
      <c r="F20" s="4" t="s">
        <v>29</v>
      </c>
      <c r="G20" s="4">
        <v>9</v>
      </c>
      <c r="H20" s="7">
        <f>VLOOKUP(E20,[1]Invoice!$E$4:$H$35,4,FALSE)</f>
        <v>40.25</v>
      </c>
      <c r="I20" s="7">
        <v>25</v>
      </c>
      <c r="J20" s="7">
        <f t="shared" si="0"/>
        <v>387.25</v>
      </c>
    </row>
    <row r="21" spans="1:10">
      <c r="A21" s="4">
        <v>18</v>
      </c>
      <c r="B21" s="4" t="s">
        <v>8</v>
      </c>
      <c r="C21" s="4" t="s">
        <v>55</v>
      </c>
      <c r="D21" s="15" t="s">
        <v>75</v>
      </c>
      <c r="E21" s="4" t="s">
        <v>49</v>
      </c>
      <c r="F21" s="4" t="s">
        <v>10</v>
      </c>
      <c r="G21" s="4">
        <v>13</v>
      </c>
      <c r="H21" s="7">
        <f>VLOOKUP(E21,[1]Invoice!$E$4:$H$35,4,FALSE)</f>
        <v>40.25</v>
      </c>
      <c r="I21" s="7">
        <v>25</v>
      </c>
      <c r="J21" s="7">
        <f t="shared" si="0"/>
        <v>548.25</v>
      </c>
    </row>
    <row r="22" spans="1:10">
      <c r="A22" s="4">
        <v>19</v>
      </c>
      <c r="B22" s="4" t="s">
        <v>8</v>
      </c>
      <c r="C22" s="4" t="s">
        <v>54</v>
      </c>
      <c r="D22" s="15" t="s">
        <v>75</v>
      </c>
      <c r="E22" s="4" t="s">
        <v>49</v>
      </c>
      <c r="F22" s="4" t="s">
        <v>9</v>
      </c>
      <c r="G22" s="4">
        <v>29</v>
      </c>
      <c r="H22" s="7">
        <f>VLOOKUP(E22,[1]Invoice!$E$4:$H$35,4,FALSE)</f>
        <v>40.25</v>
      </c>
      <c r="I22" s="7">
        <v>25</v>
      </c>
      <c r="J22" s="7">
        <f t="shared" si="0"/>
        <v>1192.25</v>
      </c>
    </row>
    <row r="23" spans="1:10">
      <c r="A23" s="4">
        <v>20</v>
      </c>
      <c r="B23" s="4" t="s">
        <v>8</v>
      </c>
      <c r="C23" s="4" t="s">
        <v>67</v>
      </c>
      <c r="D23" s="15" t="s">
        <v>75</v>
      </c>
      <c r="E23" s="4" t="s">
        <v>48</v>
      </c>
      <c r="F23" s="4" t="s">
        <v>25</v>
      </c>
      <c r="G23" s="4">
        <v>3</v>
      </c>
      <c r="H23" s="7">
        <f>VLOOKUP(E23,[1]Invoice!$E$4:$H$35,4,FALSE)</f>
        <v>69</v>
      </c>
      <c r="I23" s="7">
        <v>25</v>
      </c>
      <c r="J23" s="7">
        <f t="shared" si="0"/>
        <v>232</v>
      </c>
    </row>
    <row r="24" spans="1:10">
      <c r="A24" s="4">
        <v>21</v>
      </c>
      <c r="B24" s="4" t="s">
        <v>19</v>
      </c>
      <c r="C24" s="4" t="s">
        <v>63</v>
      </c>
      <c r="D24" s="15" t="s">
        <v>75</v>
      </c>
      <c r="E24" s="4" t="s">
        <v>49</v>
      </c>
      <c r="F24" s="4" t="s">
        <v>20</v>
      </c>
      <c r="G24" s="4">
        <v>6</v>
      </c>
      <c r="H24" s="7">
        <f>VLOOKUP(E24,[1]Invoice!$E$4:$H$35,4,FALSE)</f>
        <v>40.25</v>
      </c>
      <c r="I24" s="7">
        <v>25</v>
      </c>
      <c r="J24" s="7">
        <f t="shared" si="0"/>
        <v>266.5</v>
      </c>
    </row>
    <row r="25" spans="1:10">
      <c r="A25" s="4">
        <v>22</v>
      </c>
      <c r="B25" s="4" t="s">
        <v>19</v>
      </c>
      <c r="C25" s="4" t="s">
        <v>64</v>
      </c>
      <c r="D25" s="15" t="s">
        <v>75</v>
      </c>
      <c r="E25" s="4" t="s">
        <v>49</v>
      </c>
      <c r="F25" s="4" t="s">
        <v>21</v>
      </c>
      <c r="G25" s="4">
        <v>1</v>
      </c>
      <c r="H25" s="7">
        <f>VLOOKUP(E25,[1]Invoice!$E$4:$H$35,4,FALSE)</f>
        <v>40.25</v>
      </c>
      <c r="I25" s="7">
        <v>25</v>
      </c>
      <c r="J25" s="7">
        <f t="shared" si="0"/>
        <v>65.25</v>
      </c>
    </row>
    <row r="26" spans="1:10">
      <c r="A26" s="4">
        <v>23</v>
      </c>
      <c r="B26" s="4" t="s">
        <v>1</v>
      </c>
      <c r="C26" s="4" t="s">
        <v>50</v>
      </c>
      <c r="D26" s="15" t="s">
        <v>75</v>
      </c>
      <c r="E26" s="4" t="s">
        <v>48</v>
      </c>
      <c r="F26" s="4" t="s">
        <v>2</v>
      </c>
      <c r="G26" s="4">
        <v>8</v>
      </c>
      <c r="H26" s="7">
        <f>VLOOKUP(E26,[1]Invoice!$E$4:$H$35,4,FALSE)</f>
        <v>69</v>
      </c>
      <c r="I26" s="7">
        <v>25</v>
      </c>
      <c r="J26" s="7">
        <f t="shared" si="0"/>
        <v>577</v>
      </c>
    </row>
    <row r="27" spans="1:10">
      <c r="A27" s="4">
        <v>24</v>
      </c>
      <c r="B27" s="4" t="s">
        <v>1</v>
      </c>
      <c r="C27" s="4" t="s">
        <v>56</v>
      </c>
      <c r="D27" s="15" t="s">
        <v>75</v>
      </c>
      <c r="E27" s="4" t="s">
        <v>49</v>
      </c>
      <c r="F27" s="4" t="s">
        <v>11</v>
      </c>
      <c r="G27" s="4">
        <v>6</v>
      </c>
      <c r="H27" s="7">
        <f>VLOOKUP(E27,[1]Invoice!$E$4:$H$35,4,FALSE)</f>
        <v>40.25</v>
      </c>
      <c r="I27" s="7">
        <v>25</v>
      </c>
      <c r="J27" s="7">
        <f t="shared" si="0"/>
        <v>266.5</v>
      </c>
    </row>
    <row r="28" spans="1:10">
      <c r="A28" s="4">
        <v>25</v>
      </c>
      <c r="B28" s="4" t="s">
        <v>31</v>
      </c>
      <c r="C28" s="4" t="s">
        <v>72</v>
      </c>
      <c r="D28" s="15" t="s">
        <v>75</v>
      </c>
      <c r="E28" s="4" t="s">
        <v>48</v>
      </c>
      <c r="F28" s="4" t="s">
        <v>32</v>
      </c>
      <c r="G28" s="4">
        <v>13</v>
      </c>
      <c r="H28" s="7">
        <f>VLOOKUP(E28,[1]Invoice!$E$4:$H$35,4,FALSE)</f>
        <v>69</v>
      </c>
      <c r="I28" s="7">
        <v>25</v>
      </c>
      <c r="J28" s="7">
        <f>G28*H28+I28</f>
        <v>922</v>
      </c>
    </row>
    <row r="29" spans="1:10" s="3" customFormat="1">
      <c r="A29" s="16" t="s">
        <v>76</v>
      </c>
      <c r="B29" s="17"/>
      <c r="C29" s="17"/>
      <c r="D29" s="17"/>
      <c r="E29" s="17"/>
      <c r="F29" s="17"/>
      <c r="G29" s="17"/>
      <c r="H29" s="18"/>
      <c r="I29" s="19"/>
      <c r="J29" s="6">
        <f>ROUND(SUM(J4:J28),0)</f>
        <v>11826</v>
      </c>
    </row>
    <row r="30" spans="1:10" s="3" customFormat="1" ht="30" customHeight="1">
      <c r="A30" s="8" t="s">
        <v>35</v>
      </c>
      <c r="B30" s="8"/>
      <c r="C30" s="8"/>
      <c r="D30" s="8"/>
      <c r="E30" s="8"/>
      <c r="F30" s="8"/>
      <c r="G30" s="8"/>
      <c r="H30" s="9"/>
      <c r="I30" s="9"/>
      <c r="J30" s="9"/>
    </row>
    <row r="31" spans="1:10" s="3" customFormat="1" ht="30" customHeight="1">
      <c r="A31" s="8" t="s">
        <v>36</v>
      </c>
      <c r="B31" s="8"/>
      <c r="C31" s="8"/>
      <c r="D31" s="8"/>
      <c r="E31" s="8"/>
      <c r="F31" s="8"/>
      <c r="G31" s="8"/>
      <c r="H31" s="9"/>
      <c r="I31" s="9"/>
      <c r="J31" s="9"/>
    </row>
  </sheetData>
  <sortState ref="B4:J28">
    <sortCondition ref="B4"/>
  </sortState>
  <mergeCells count="7">
    <mergeCell ref="A29:I29"/>
    <mergeCell ref="A30:J30"/>
    <mergeCell ref="A31:J31"/>
    <mergeCell ref="A1:G1"/>
    <mergeCell ref="A2:G2"/>
    <mergeCell ref="H1:J1"/>
    <mergeCell ref="H2:J2"/>
  </mergeCells>
  <conditionalFormatting sqref="C3">
    <cfRule type="duplicateValues" dxfId="3" priority="7"/>
  </conditionalFormatting>
  <conditionalFormatting sqref="C3">
    <cfRule type="duplicateValues" dxfId="2" priority="4"/>
    <cfRule type="duplicateValues" dxfId="1" priority="5"/>
  </conditionalFormatting>
  <conditionalFormatting sqref="C4:C28">
    <cfRule type="duplicateValues" dxfId="0" priority="86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2024-09-06T05:44:52Z</dcterms:created>
  <dcterms:modified xsi:type="dcterms:W3CDTF">2024-09-06T05:44:52Z</dcterms:modified>
</cp:coreProperties>
</file>