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5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4"/>
</calcChain>
</file>

<file path=xl/sharedStrings.xml><?xml version="1.0" encoding="utf-8"?>
<sst xmlns="http://schemas.openxmlformats.org/spreadsheetml/2006/main" count="121" uniqueCount="72">
  <si>
    <t>INVOICE
ATC LOGISTICS,,8984191006
GST No:21CHVPB1842D2ZQ</t>
  </si>
  <si>
    <t>02/10/2024</t>
  </si>
  <si>
    <t>3689</t>
  </si>
  <si>
    <t>09/10/2024</t>
  </si>
  <si>
    <t>3895</t>
  </si>
  <si>
    <t>3725</t>
  </si>
  <si>
    <t>3730</t>
  </si>
  <si>
    <t>19/10/2024</t>
  </si>
  <si>
    <t>3965</t>
  </si>
  <si>
    <t>29/10/2024</t>
  </si>
  <si>
    <t>4073</t>
  </si>
  <si>
    <t>26/10/2024</t>
  </si>
  <si>
    <t>4063</t>
  </si>
  <si>
    <t>3729</t>
  </si>
  <si>
    <t>05/10/2024</t>
  </si>
  <si>
    <t>3864</t>
  </si>
  <si>
    <t>16/10/2024</t>
  </si>
  <si>
    <t>3911</t>
  </si>
  <si>
    <t>4116</t>
  </si>
  <si>
    <t>1663</t>
  </si>
  <si>
    <t>30/10/2024</t>
  </si>
  <si>
    <t>4154/4155</t>
  </si>
  <si>
    <t>22/10/2024</t>
  </si>
  <si>
    <t>3990</t>
  </si>
  <si>
    <t>18/10/2024</t>
  </si>
  <si>
    <t>3950</t>
  </si>
  <si>
    <t>1613</t>
  </si>
  <si>
    <t>03/10/2024</t>
  </si>
  <si>
    <t>3822</t>
  </si>
  <si>
    <t>3787/3789</t>
  </si>
  <si>
    <t>3780</t>
  </si>
  <si>
    <t>3788</t>
  </si>
  <si>
    <t>3847</t>
  </si>
  <si>
    <t>Thanking you for your business.
ATC LOGISTICS</t>
  </si>
  <si>
    <t>BARIPADA</t>
  </si>
  <si>
    <t>SUNDERGARH</t>
  </si>
  <si>
    <t>CTC</t>
  </si>
  <si>
    <t>PG/CH/04585</t>
  </si>
  <si>
    <t>PG/CH/04399</t>
  </si>
  <si>
    <t>PG/CH/04400</t>
  </si>
  <si>
    <t>PG/CH/04738</t>
  </si>
  <si>
    <t>PG/CH/04917</t>
  </si>
  <si>
    <t>PG/CH/04891</t>
  </si>
  <si>
    <t>PG/CH/04401</t>
  </si>
  <si>
    <t>PG/CH/04398</t>
  </si>
  <si>
    <t>PG/CH/04528</t>
  </si>
  <si>
    <t>PG/CH/04657</t>
  </si>
  <si>
    <t>PG/CH/04953</t>
  </si>
  <si>
    <t>PG/CH/04956</t>
  </si>
  <si>
    <t>PG/CH/04728</t>
  </si>
  <si>
    <t>PG/CH/04989</t>
  </si>
  <si>
    <t>PG/CH/04935</t>
  </si>
  <si>
    <t>PG/CH/04448</t>
  </si>
  <si>
    <t>PG/CH/04806</t>
  </si>
  <si>
    <t>PG/CH/04444</t>
  </si>
  <si>
    <t>PG/CH/04445</t>
  </si>
  <si>
    <t>PG/CH/04446</t>
  </si>
  <si>
    <t>PG/CH/04447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</si>
  <si>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</si>
  <si>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</si>
  <si>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</si>
  <si>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</si>
  <si>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</si>
  <si>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</si>
  <si>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</si>
  <si>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</si>
  <si>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</si>
  <si>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</si>
  <si>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(RUPEES NINE THOUSAND ONE HUNDRED FOUR ONLY)</t>
  </si>
  <si>
    <t xml:space="preserve">CAPITAL AGENCIES
Address: MADHUPATNA,9337228023
GST No:21AAOPA1367L1ZU
</t>
  </si>
  <si>
    <t xml:space="preserve">Bill Date:31/10/2024
Bill NO : 3237
Total Amount:9104.00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</si>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</sst>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104775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695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SEPTEMBER/CAPITAL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2985</v>
          </cell>
          <cell r="G4">
            <v>24</v>
          </cell>
          <cell r="H4">
            <v>40.25</v>
          </cell>
        </row>
        <row r="5">
          <cell r="E5" t="str">
            <v>BARIPADA</v>
          </cell>
          <cell r="F5" t="str">
            <v>3008</v>
          </cell>
          <cell r="G5">
            <v>28</v>
          </cell>
          <cell r="H5">
            <v>40.25</v>
          </cell>
        </row>
        <row r="6">
          <cell r="E6" t="str">
            <v>BARIPADA</v>
          </cell>
          <cell r="F6" t="str">
            <v>3007</v>
          </cell>
          <cell r="G6">
            <v>15</v>
          </cell>
          <cell r="H6">
            <v>40.25</v>
          </cell>
        </row>
        <row r="7">
          <cell r="E7" t="str">
            <v>SUNDERGARH</v>
          </cell>
          <cell r="F7" t="str">
            <v>3080</v>
          </cell>
          <cell r="G7">
            <v>1</v>
          </cell>
          <cell r="H7">
            <v>69</v>
          </cell>
        </row>
        <row r="8">
          <cell r="E8" t="str">
            <v>BARIPADA</v>
          </cell>
          <cell r="F8" t="str">
            <v>3172/3083/3082/3082</v>
          </cell>
          <cell r="G8">
            <v>14</v>
          </cell>
          <cell r="H8">
            <v>40.25</v>
          </cell>
        </row>
        <row r="9">
          <cell r="E9" t="str">
            <v>BARIPADA</v>
          </cell>
          <cell r="F9" t="str">
            <v>3054</v>
          </cell>
          <cell r="G9">
            <v>3</v>
          </cell>
          <cell r="H9">
            <v>40.25</v>
          </cell>
        </row>
        <row r="10">
          <cell r="E10" t="str">
            <v>BARIPADA</v>
          </cell>
          <cell r="F10" t="str">
            <v>3095/3094</v>
          </cell>
          <cell r="G10">
            <v>2</v>
          </cell>
          <cell r="H10">
            <v>40.25</v>
          </cell>
        </row>
        <row r="11">
          <cell r="E11" t="str">
            <v>BARIPADA</v>
          </cell>
          <cell r="F11" t="str">
            <v>03203</v>
          </cell>
          <cell r="G11">
            <v>4</v>
          </cell>
          <cell r="H11">
            <v>40.25</v>
          </cell>
        </row>
        <row r="12">
          <cell r="E12" t="str">
            <v>BARIPADA</v>
          </cell>
          <cell r="F12" t="str">
            <v>3228</v>
          </cell>
          <cell r="G12">
            <v>3</v>
          </cell>
          <cell r="H12">
            <v>40.25</v>
          </cell>
        </row>
        <row r="13">
          <cell r="E13" t="str">
            <v>BARIPADA</v>
          </cell>
          <cell r="F13" t="str">
            <v>3241</v>
          </cell>
          <cell r="G13">
            <v>5</v>
          </cell>
          <cell r="H13">
            <v>40.25</v>
          </cell>
        </row>
        <row r="14">
          <cell r="E14" t="str">
            <v>SUNDERGARH</v>
          </cell>
          <cell r="F14" t="str">
            <v>1298</v>
          </cell>
          <cell r="G14">
            <v>4</v>
          </cell>
          <cell r="H14">
            <v>69</v>
          </cell>
        </row>
        <row r="15">
          <cell r="E15" t="str">
            <v>SUNDERGARH</v>
          </cell>
          <cell r="F15" t="str">
            <v>1359</v>
          </cell>
          <cell r="G15">
            <v>1</v>
          </cell>
          <cell r="H15">
            <v>69</v>
          </cell>
        </row>
        <row r="16">
          <cell r="E16" t="str">
            <v>BARIPADA</v>
          </cell>
          <cell r="F16" t="str">
            <v>3328</v>
          </cell>
          <cell r="G16">
            <v>37</v>
          </cell>
          <cell r="H16">
            <v>40.25</v>
          </cell>
        </row>
        <row r="17">
          <cell r="E17" t="str">
            <v>BARIPADA</v>
          </cell>
          <cell r="F17" t="str">
            <v>3317</v>
          </cell>
          <cell r="G17">
            <v>48</v>
          </cell>
          <cell r="H17">
            <v>40.25</v>
          </cell>
        </row>
        <row r="18">
          <cell r="E18" t="str">
            <v>BARIPADA</v>
          </cell>
          <cell r="F18" t="str">
            <v>3334</v>
          </cell>
          <cell r="G18">
            <v>13</v>
          </cell>
          <cell r="H18">
            <v>40.25</v>
          </cell>
        </row>
        <row r="19">
          <cell r="E19" t="str">
            <v>BARIPADA</v>
          </cell>
          <cell r="F19" t="str">
            <v>03370</v>
          </cell>
          <cell r="G19">
            <v>14</v>
          </cell>
          <cell r="H19">
            <v>40.25</v>
          </cell>
        </row>
        <row r="20">
          <cell r="E20" t="str">
            <v>BARIPADA</v>
          </cell>
          <cell r="F20" t="str">
            <v>03378</v>
          </cell>
          <cell r="G20">
            <v>12</v>
          </cell>
          <cell r="H20">
            <v>40.25</v>
          </cell>
        </row>
        <row r="21">
          <cell r="E21" t="str">
            <v>BARIPADA</v>
          </cell>
          <cell r="F21" t="str">
            <v>03364</v>
          </cell>
          <cell r="G21">
            <v>12</v>
          </cell>
          <cell r="H21">
            <v>40.25</v>
          </cell>
        </row>
        <row r="22">
          <cell r="E22" t="str">
            <v>BARIPADA</v>
          </cell>
          <cell r="F22" t="str">
            <v>3389</v>
          </cell>
          <cell r="G22">
            <v>1</v>
          </cell>
          <cell r="H22">
            <v>40.25</v>
          </cell>
        </row>
        <row r="23">
          <cell r="E23" t="str">
            <v>SUNDERGARH</v>
          </cell>
          <cell r="F23" t="str">
            <v>3488</v>
          </cell>
          <cell r="G23">
            <v>3</v>
          </cell>
          <cell r="H23">
            <v>69</v>
          </cell>
        </row>
        <row r="24">
          <cell r="E24" t="str">
            <v>BARIPADA</v>
          </cell>
          <cell r="F24" t="str">
            <v>3484</v>
          </cell>
          <cell r="G24">
            <v>12</v>
          </cell>
          <cell r="H24">
            <v>40.25</v>
          </cell>
        </row>
        <row r="25">
          <cell r="E25" t="str">
            <v>BARIPADA</v>
          </cell>
          <cell r="F25" t="str">
            <v>3482</v>
          </cell>
          <cell r="G25">
            <v>38</v>
          </cell>
          <cell r="H25">
            <v>40.25</v>
          </cell>
        </row>
        <row r="26">
          <cell r="E26" t="str">
            <v>JEYPORE</v>
          </cell>
          <cell r="F26" t="str">
            <v>0022</v>
          </cell>
          <cell r="G26">
            <v>4</v>
          </cell>
          <cell r="H26">
            <v>84</v>
          </cell>
        </row>
        <row r="27">
          <cell r="E27" t="str">
            <v>BARIPADA</v>
          </cell>
          <cell r="F27" t="str">
            <v>3499</v>
          </cell>
          <cell r="G27">
            <v>3</v>
          </cell>
          <cell r="H27">
            <v>40.25</v>
          </cell>
        </row>
        <row r="28">
          <cell r="E28" t="str">
            <v>BARIPADA</v>
          </cell>
          <cell r="F28" t="str">
            <v>3508</v>
          </cell>
          <cell r="G28">
            <v>7</v>
          </cell>
          <cell r="H28">
            <v>40.25</v>
          </cell>
        </row>
        <row r="29">
          <cell r="E29" t="str">
            <v>SUNDERGARH</v>
          </cell>
          <cell r="F29" t="str">
            <v>3514</v>
          </cell>
          <cell r="G29">
            <v>1</v>
          </cell>
          <cell r="H29">
            <v>69</v>
          </cell>
        </row>
        <row r="30">
          <cell r="E30" t="str">
            <v>SUNDERGARH</v>
          </cell>
          <cell r="F30" t="str">
            <v>3539</v>
          </cell>
          <cell r="G30">
            <v>9</v>
          </cell>
          <cell r="H30">
            <v>69</v>
          </cell>
        </row>
        <row r="31">
          <cell r="E31" t="str">
            <v>BARIPADA</v>
          </cell>
          <cell r="F31" t="str">
            <v>3542</v>
          </cell>
          <cell r="G31">
            <v>3</v>
          </cell>
          <cell r="H31">
            <v>40.25</v>
          </cell>
        </row>
        <row r="32">
          <cell r="E32" t="str">
            <v>BARIPADA</v>
          </cell>
          <cell r="F32" t="str">
            <v>3577</v>
          </cell>
          <cell r="G32">
            <v>12</v>
          </cell>
          <cell r="H32">
            <v>40.25</v>
          </cell>
        </row>
        <row r="33">
          <cell r="E33" t="str">
            <v>SUNDERGARH</v>
          </cell>
          <cell r="F33" t="str">
            <v>3575</v>
          </cell>
          <cell r="G33">
            <v>30</v>
          </cell>
          <cell r="H33">
            <v>69</v>
          </cell>
        </row>
        <row r="34">
          <cell r="E34" t="str">
            <v>BARIPADA</v>
          </cell>
          <cell r="F34" t="str">
            <v>3588</v>
          </cell>
          <cell r="G34">
            <v>15</v>
          </cell>
          <cell r="H34">
            <v>40.25</v>
          </cell>
        </row>
        <row r="35">
          <cell r="E35" t="str">
            <v>BARIPADA</v>
          </cell>
          <cell r="F35" t="str">
            <v>3670</v>
          </cell>
          <cell r="G35">
            <v>10</v>
          </cell>
          <cell r="H35">
            <v>40.25</v>
          </cell>
        </row>
        <row r="36">
          <cell r="E36" t="str">
            <v>SUNDERGARH</v>
          </cell>
          <cell r="F36" t="str">
            <v>3627</v>
          </cell>
          <cell r="G36">
            <v>7</v>
          </cell>
          <cell r="H36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L8" sqref="L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9.85546875" style="1" bestFit="1" customWidth="1"/>
    <col min="7" max="7" width="5.42578125" style="1" bestFit="1" customWidth="1"/>
    <col min="8" max="8" width="6.85546875" style="2" customWidth="1"/>
    <col min="9" max="9" width="6.14062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3" t="s">
        <v>0</v>
      </c>
      <c r="I1" s="23"/>
      <c r="J1" s="23"/>
    </row>
    <row r="2" spans="1:10" ht="64.5" customHeight="1">
      <c r="A2" s="20" t="s">
        <v>69</v>
      </c>
      <c r="B2" s="21"/>
      <c r="C2" s="21"/>
      <c r="D2" s="21"/>
      <c r="E2" s="21"/>
      <c r="F2" s="21"/>
      <c r="G2" s="22"/>
      <c r="H2" s="24" t="s">
        <v>70</v>
      </c>
      <c r="I2" s="24"/>
      <c r="J2" s="24"/>
    </row>
    <row r="3" spans="1:10" s="10" customFormat="1">
      <c r="A3" s="5" t="s">
        <v>58</v>
      </c>
      <c r="B3" s="5" t="s">
        <v>59</v>
      </c>
      <c r="C3" s="5" t="s">
        <v>60</v>
      </c>
      <c r="D3" s="5" t="s">
        <v>61</v>
      </c>
      <c r="E3" s="5" t="s">
        <v>62</v>
      </c>
      <c r="F3" s="5" t="s">
        <v>63</v>
      </c>
      <c r="G3" s="5" t="s">
        <v>64</v>
      </c>
      <c r="H3" s="9" t="s">
        <v>65</v>
      </c>
      <c r="I3" s="9" t="s">
        <v>66</v>
      </c>
      <c r="J3" s="9" t="s">
        <v>67</v>
      </c>
    </row>
    <row r="4" spans="1:10">
      <c r="A4" s="4">
        <v>1</v>
      </c>
      <c r="B4" s="4" t="s">
        <v>1</v>
      </c>
      <c r="C4" s="4" t="s">
        <v>38</v>
      </c>
      <c r="D4" s="8" t="s">
        <v>36</v>
      </c>
      <c r="E4" s="4" t="s">
        <v>34</v>
      </c>
      <c r="F4" s="4" t="s">
        <v>2</v>
      </c>
      <c r="G4" s="4">
        <v>12</v>
      </c>
      <c r="H4" s="7">
        <f>VLOOKUP(E4,[1]Invoice!$E$4:$H$36,4,FALSE)</f>
        <v>40.25</v>
      </c>
      <c r="I4" s="7">
        <v>25</v>
      </c>
      <c r="J4" s="7">
        <f>G4*H4+I4</f>
        <v>508</v>
      </c>
    </row>
    <row r="5" spans="1:10">
      <c r="A5" s="4">
        <v>2</v>
      </c>
      <c r="B5" s="4" t="s">
        <v>1</v>
      </c>
      <c r="C5" s="4" t="s">
        <v>39</v>
      </c>
      <c r="D5" s="8" t="s">
        <v>36</v>
      </c>
      <c r="E5" s="4" t="s">
        <v>34</v>
      </c>
      <c r="F5" s="4" t="s">
        <v>6</v>
      </c>
      <c r="G5" s="4">
        <v>2</v>
      </c>
      <c r="H5" s="7">
        <f>VLOOKUP(E5,[1]Invoice!$E$4:$H$36,4,FALSE)</f>
        <v>40.25</v>
      </c>
      <c r="I5" s="7">
        <v>25</v>
      </c>
      <c r="J5" s="7">
        <f t="shared" ref="J5:J24" si="0">G5*H5+I5</f>
        <v>105.5</v>
      </c>
    </row>
    <row r="6" spans="1:10">
      <c r="A6" s="4">
        <v>3</v>
      </c>
      <c r="B6" s="4" t="s">
        <v>1</v>
      </c>
      <c r="C6" s="4" t="s">
        <v>43</v>
      </c>
      <c r="D6" s="8" t="s">
        <v>36</v>
      </c>
      <c r="E6" s="4" t="s">
        <v>34</v>
      </c>
      <c r="F6" s="4" t="s">
        <v>13</v>
      </c>
      <c r="G6" s="4">
        <v>24</v>
      </c>
      <c r="H6" s="7">
        <f>VLOOKUP(E6,[1]Invoice!$E$4:$H$36,4,FALSE)</f>
        <v>40.25</v>
      </c>
      <c r="I6" s="7">
        <v>25</v>
      </c>
      <c r="J6" s="7">
        <f t="shared" si="0"/>
        <v>991</v>
      </c>
    </row>
    <row r="7" spans="1:10">
      <c r="A7" s="4">
        <v>4</v>
      </c>
      <c r="B7" s="4" t="s">
        <v>1</v>
      </c>
      <c r="C7" s="4" t="s">
        <v>44</v>
      </c>
      <c r="D7" s="8" t="s">
        <v>36</v>
      </c>
      <c r="E7" s="4" t="s">
        <v>34</v>
      </c>
      <c r="F7" s="4" t="s">
        <v>5</v>
      </c>
      <c r="G7" s="4">
        <v>6</v>
      </c>
      <c r="H7" s="7">
        <f>VLOOKUP(E7,[1]Invoice!$E$4:$H$36,4,FALSE)</f>
        <v>40.25</v>
      </c>
      <c r="I7" s="7">
        <v>25</v>
      </c>
      <c r="J7" s="7">
        <f t="shared" si="0"/>
        <v>266.5</v>
      </c>
    </row>
    <row r="8" spans="1:10">
      <c r="A8" s="4">
        <v>5</v>
      </c>
      <c r="B8" s="4" t="s">
        <v>27</v>
      </c>
      <c r="C8" s="4" t="s">
        <v>52</v>
      </c>
      <c r="D8" s="8" t="s">
        <v>36</v>
      </c>
      <c r="E8" s="4" t="s">
        <v>34</v>
      </c>
      <c r="F8" s="4" t="s">
        <v>28</v>
      </c>
      <c r="G8" s="4">
        <v>3</v>
      </c>
      <c r="H8" s="7">
        <f>VLOOKUP(E8,[1]Invoice!$E$4:$H$36,4,FALSE)</f>
        <v>40.25</v>
      </c>
      <c r="I8" s="7">
        <v>25</v>
      </c>
      <c r="J8" s="7">
        <f t="shared" si="0"/>
        <v>145.75</v>
      </c>
    </row>
    <row r="9" spans="1:10">
      <c r="A9" s="4">
        <v>6</v>
      </c>
      <c r="B9" s="4" t="s">
        <v>27</v>
      </c>
      <c r="C9" s="4" t="s">
        <v>54</v>
      </c>
      <c r="D9" s="8" t="s">
        <v>36</v>
      </c>
      <c r="E9" s="4" t="s">
        <v>34</v>
      </c>
      <c r="F9" s="4" t="s">
        <v>29</v>
      </c>
      <c r="G9" s="4">
        <v>45</v>
      </c>
      <c r="H9" s="7">
        <f>VLOOKUP(E9,[1]Invoice!$E$4:$H$36,4,FALSE)</f>
        <v>40.25</v>
      </c>
      <c r="I9" s="7">
        <v>25</v>
      </c>
      <c r="J9" s="7">
        <f t="shared" si="0"/>
        <v>1836.25</v>
      </c>
    </row>
    <row r="10" spans="1:10">
      <c r="A10" s="4">
        <v>7</v>
      </c>
      <c r="B10" s="4" t="s">
        <v>27</v>
      </c>
      <c r="C10" s="4" t="s">
        <v>55</v>
      </c>
      <c r="D10" s="8" t="s">
        <v>36</v>
      </c>
      <c r="E10" s="4" t="s">
        <v>34</v>
      </c>
      <c r="F10" s="4" t="s">
        <v>30</v>
      </c>
      <c r="G10" s="4">
        <v>26</v>
      </c>
      <c r="H10" s="7">
        <f>VLOOKUP(E10,[1]Invoice!$E$4:$H$36,4,FALSE)</f>
        <v>40.25</v>
      </c>
      <c r="I10" s="7">
        <v>25</v>
      </c>
      <c r="J10" s="7">
        <f t="shared" si="0"/>
        <v>1071.5</v>
      </c>
    </row>
    <row r="11" spans="1:10">
      <c r="A11" s="4">
        <v>8</v>
      </c>
      <c r="B11" s="4" t="s">
        <v>27</v>
      </c>
      <c r="C11" s="4" t="s">
        <v>56</v>
      </c>
      <c r="D11" s="8" t="s">
        <v>36</v>
      </c>
      <c r="E11" s="4" t="s">
        <v>34</v>
      </c>
      <c r="F11" s="4" t="s">
        <v>31</v>
      </c>
      <c r="G11" s="4">
        <v>8</v>
      </c>
      <c r="H11" s="7">
        <f>VLOOKUP(E11,[1]Invoice!$E$4:$H$36,4,FALSE)</f>
        <v>40.25</v>
      </c>
      <c r="I11" s="7">
        <v>25</v>
      </c>
      <c r="J11" s="7">
        <f t="shared" si="0"/>
        <v>347</v>
      </c>
    </row>
    <row r="12" spans="1:10">
      <c r="A12" s="4">
        <v>9</v>
      </c>
      <c r="B12" s="4" t="s">
        <v>27</v>
      </c>
      <c r="C12" s="4" t="s">
        <v>57</v>
      </c>
      <c r="D12" s="8" t="s">
        <v>36</v>
      </c>
      <c r="E12" s="4" t="s">
        <v>34</v>
      </c>
      <c r="F12" s="4" t="s">
        <v>32</v>
      </c>
      <c r="G12" s="4">
        <v>1</v>
      </c>
      <c r="H12" s="7">
        <f>VLOOKUP(E12,[1]Invoice!$E$4:$H$36,4,FALSE)</f>
        <v>40.25</v>
      </c>
      <c r="I12" s="7">
        <v>25</v>
      </c>
      <c r="J12" s="7">
        <f t="shared" si="0"/>
        <v>65.25</v>
      </c>
    </row>
    <row r="13" spans="1:10">
      <c r="A13" s="4">
        <v>10</v>
      </c>
      <c r="B13" s="4" t="s">
        <v>14</v>
      </c>
      <c r="C13" s="4" t="s">
        <v>45</v>
      </c>
      <c r="D13" s="8" t="s">
        <v>36</v>
      </c>
      <c r="E13" s="4" t="s">
        <v>34</v>
      </c>
      <c r="F13" s="4" t="s">
        <v>15</v>
      </c>
      <c r="G13" s="4">
        <v>2</v>
      </c>
      <c r="H13" s="7">
        <f>VLOOKUP(E13,[1]Invoice!$E$4:$H$36,4,FALSE)</f>
        <v>40.25</v>
      </c>
      <c r="I13" s="7">
        <v>25</v>
      </c>
      <c r="J13" s="7">
        <f t="shared" si="0"/>
        <v>105.5</v>
      </c>
    </row>
    <row r="14" spans="1:10">
      <c r="A14" s="4">
        <v>11</v>
      </c>
      <c r="B14" s="4" t="s">
        <v>3</v>
      </c>
      <c r="C14" s="4" t="s">
        <v>37</v>
      </c>
      <c r="D14" s="8" t="s">
        <v>36</v>
      </c>
      <c r="E14" s="4" t="s">
        <v>34</v>
      </c>
      <c r="F14" s="4" t="s">
        <v>4</v>
      </c>
      <c r="G14" s="4">
        <v>2</v>
      </c>
      <c r="H14" s="7">
        <f>VLOOKUP(E14,[1]Invoice!$E$4:$H$36,4,FALSE)</f>
        <v>40.25</v>
      </c>
      <c r="I14" s="7">
        <v>25</v>
      </c>
      <c r="J14" s="7">
        <f t="shared" si="0"/>
        <v>105.5</v>
      </c>
    </row>
    <row r="15" spans="1:10">
      <c r="A15" s="4">
        <v>12</v>
      </c>
      <c r="B15" s="4" t="s">
        <v>16</v>
      </c>
      <c r="C15" s="4" t="s">
        <v>46</v>
      </c>
      <c r="D15" s="8" t="s">
        <v>36</v>
      </c>
      <c r="E15" s="4" t="s">
        <v>34</v>
      </c>
      <c r="F15" s="4" t="s">
        <v>17</v>
      </c>
      <c r="G15" s="4">
        <v>3</v>
      </c>
      <c r="H15" s="7">
        <f>VLOOKUP(E15,[1]Invoice!$E$4:$H$36,4,FALSE)</f>
        <v>40.25</v>
      </c>
      <c r="I15" s="7">
        <v>25</v>
      </c>
      <c r="J15" s="7">
        <f t="shared" si="0"/>
        <v>145.75</v>
      </c>
    </row>
    <row r="16" spans="1:10">
      <c r="A16" s="4">
        <v>13</v>
      </c>
      <c r="B16" s="4" t="s">
        <v>24</v>
      </c>
      <c r="C16" s="4" t="s">
        <v>49</v>
      </c>
      <c r="D16" s="8" t="s">
        <v>36</v>
      </c>
      <c r="E16" s="4" t="s">
        <v>34</v>
      </c>
      <c r="F16" s="4" t="s">
        <v>25</v>
      </c>
      <c r="G16" s="4">
        <v>3</v>
      </c>
      <c r="H16" s="7">
        <f>VLOOKUP(E16,[1]Invoice!$E$4:$H$36,4,FALSE)</f>
        <v>40.25</v>
      </c>
      <c r="I16" s="7">
        <v>25</v>
      </c>
      <c r="J16" s="7">
        <f t="shared" si="0"/>
        <v>145.75</v>
      </c>
    </row>
    <row r="17" spans="1:10">
      <c r="A17" s="4">
        <v>14</v>
      </c>
      <c r="B17" s="4" t="s">
        <v>7</v>
      </c>
      <c r="C17" s="4" t="s">
        <v>40</v>
      </c>
      <c r="D17" s="8" t="s">
        <v>36</v>
      </c>
      <c r="E17" s="4" t="s">
        <v>34</v>
      </c>
      <c r="F17" s="4" t="s">
        <v>8</v>
      </c>
      <c r="G17" s="4">
        <v>34</v>
      </c>
      <c r="H17" s="7">
        <f>VLOOKUP(E17,[1]Invoice!$E$4:$H$36,4,FALSE)</f>
        <v>40.25</v>
      </c>
      <c r="I17" s="7">
        <v>25</v>
      </c>
      <c r="J17" s="7">
        <f t="shared" si="0"/>
        <v>1393.5</v>
      </c>
    </row>
    <row r="18" spans="1:10">
      <c r="A18" s="4">
        <v>15</v>
      </c>
      <c r="B18" s="4" t="s">
        <v>22</v>
      </c>
      <c r="C18" s="4" t="s">
        <v>53</v>
      </c>
      <c r="D18" s="8" t="s">
        <v>36</v>
      </c>
      <c r="E18" s="4" t="s">
        <v>34</v>
      </c>
      <c r="F18" s="4" t="s">
        <v>23</v>
      </c>
      <c r="G18" s="4">
        <v>2</v>
      </c>
      <c r="H18" s="7">
        <f>VLOOKUP(E18,[1]Invoice!$E$4:$H$36,4,FALSE)</f>
        <v>40.25</v>
      </c>
      <c r="I18" s="7">
        <v>25</v>
      </c>
      <c r="J18" s="7">
        <f t="shared" si="0"/>
        <v>105.5</v>
      </c>
    </row>
    <row r="19" spans="1:10">
      <c r="A19" s="4">
        <v>16</v>
      </c>
      <c r="B19" s="4" t="s">
        <v>11</v>
      </c>
      <c r="C19" s="4" t="s">
        <v>42</v>
      </c>
      <c r="D19" s="8" t="s">
        <v>36</v>
      </c>
      <c r="E19" s="4" t="s">
        <v>34</v>
      </c>
      <c r="F19" s="4" t="s">
        <v>12</v>
      </c>
      <c r="G19" s="4">
        <v>8</v>
      </c>
      <c r="H19" s="7">
        <f>VLOOKUP(E19,[1]Invoice!$E$4:$H$36,4,FALSE)</f>
        <v>40.25</v>
      </c>
      <c r="I19" s="7">
        <v>25</v>
      </c>
      <c r="J19" s="7">
        <f t="shared" si="0"/>
        <v>347</v>
      </c>
    </row>
    <row r="20" spans="1:10">
      <c r="A20" s="4">
        <v>17</v>
      </c>
      <c r="B20" s="4" t="s">
        <v>9</v>
      </c>
      <c r="C20" s="4" t="s">
        <v>41</v>
      </c>
      <c r="D20" s="8" t="s">
        <v>36</v>
      </c>
      <c r="E20" s="4" t="s">
        <v>34</v>
      </c>
      <c r="F20" s="4" t="s">
        <v>10</v>
      </c>
      <c r="G20" s="4">
        <v>3</v>
      </c>
      <c r="H20" s="7">
        <f>VLOOKUP(E20,[1]Invoice!$E$4:$H$36,4,FALSE)</f>
        <v>40.25</v>
      </c>
      <c r="I20" s="7">
        <v>25</v>
      </c>
      <c r="J20" s="7">
        <f t="shared" si="0"/>
        <v>145.75</v>
      </c>
    </row>
    <row r="21" spans="1:10">
      <c r="A21" s="4">
        <v>18</v>
      </c>
      <c r="B21" s="4" t="s">
        <v>9</v>
      </c>
      <c r="C21" s="4" t="s">
        <v>47</v>
      </c>
      <c r="D21" s="8" t="s">
        <v>36</v>
      </c>
      <c r="E21" s="4" t="s">
        <v>35</v>
      </c>
      <c r="F21" s="4" t="s">
        <v>18</v>
      </c>
      <c r="G21" s="4">
        <v>2</v>
      </c>
      <c r="H21" s="7">
        <f>VLOOKUP(E21,[1]Invoice!$E$4:$H$36,4,FALSE)</f>
        <v>69</v>
      </c>
      <c r="I21" s="7">
        <v>25</v>
      </c>
      <c r="J21" s="7">
        <f t="shared" si="0"/>
        <v>163</v>
      </c>
    </row>
    <row r="22" spans="1:10">
      <c r="A22" s="4">
        <v>19</v>
      </c>
      <c r="B22" s="4" t="s">
        <v>9</v>
      </c>
      <c r="C22" s="4" t="s">
        <v>48</v>
      </c>
      <c r="D22" s="8" t="s">
        <v>36</v>
      </c>
      <c r="E22" s="4" t="s">
        <v>35</v>
      </c>
      <c r="F22" s="4" t="s">
        <v>19</v>
      </c>
      <c r="G22" s="4">
        <v>1</v>
      </c>
      <c r="H22" s="7">
        <f>VLOOKUP(E22,[1]Invoice!$E$4:$H$36,4,FALSE)</f>
        <v>69</v>
      </c>
      <c r="I22" s="7">
        <v>25</v>
      </c>
      <c r="J22" s="7">
        <f t="shared" si="0"/>
        <v>94</v>
      </c>
    </row>
    <row r="23" spans="1:10">
      <c r="A23" s="4">
        <v>20</v>
      </c>
      <c r="B23" s="4" t="s">
        <v>9</v>
      </c>
      <c r="C23" s="4" t="s">
        <v>51</v>
      </c>
      <c r="D23" s="8" t="s">
        <v>36</v>
      </c>
      <c r="E23" s="4" t="s">
        <v>35</v>
      </c>
      <c r="F23" s="4" t="s">
        <v>26</v>
      </c>
      <c r="G23" s="4">
        <v>4</v>
      </c>
      <c r="H23" s="7">
        <f>VLOOKUP(E23,[1]Invoice!$E$4:$H$36,4,FALSE)</f>
        <v>69</v>
      </c>
      <c r="I23" s="7">
        <v>25</v>
      </c>
      <c r="J23" s="7">
        <f t="shared" si="0"/>
        <v>301</v>
      </c>
    </row>
    <row r="24" spans="1:10">
      <c r="A24" s="4">
        <v>21</v>
      </c>
      <c r="B24" s="4" t="s">
        <v>20</v>
      </c>
      <c r="C24" s="4" t="s">
        <v>50</v>
      </c>
      <c r="D24" s="8" t="s">
        <v>36</v>
      </c>
      <c r="E24" s="4" t="s">
        <v>35</v>
      </c>
      <c r="F24" s="4" t="s">
        <v>21</v>
      </c>
      <c r="G24" s="4">
        <v>10</v>
      </c>
      <c r="H24" s="7">
        <f>VLOOKUP(E24,[1]Invoice!$E$4:$H$36,4,FALSE)</f>
        <v>69</v>
      </c>
      <c r="I24" s="7">
        <v>25</v>
      </c>
      <c r="J24" s="7">
        <f t="shared" si="0"/>
        <v>715</v>
      </c>
    </row>
    <row r="25" spans="1:10" s="3" customFormat="1">
      <c r="A25" s="11" t="s">
        <v>68</v>
      </c>
      <c r="B25" s="12"/>
      <c r="C25" s="12"/>
      <c r="D25" s="12"/>
      <c r="E25" s="12"/>
      <c r="F25" s="12"/>
      <c r="G25" s="12"/>
      <c r="H25" s="13"/>
      <c r="I25" s="14"/>
      <c r="J25" s="6">
        <f>ROUND(SUM(J4:J24),0)</f>
        <v>9104</v>
      </c>
    </row>
    <row r="26" spans="1:10" s="3" customFormat="1" ht="30" customHeight="1">
      <c r="A26" s="15" t="s">
        <v>71</v>
      </c>
      <c r="B26" s="15"/>
      <c r="C26" s="15"/>
      <c r="D26" s="15"/>
      <c r="E26" s="15"/>
      <c r="F26" s="15"/>
      <c r="G26" s="15"/>
      <c r="H26" s="16"/>
      <c r="I26" s="16"/>
      <c r="J26" s="16"/>
    </row>
    <row r="27" spans="1:10" s="3" customFormat="1" ht="30" customHeight="1">
      <c r="A27" s="15" t="s">
        <v>33</v>
      </c>
      <c r="B27" s="15"/>
      <c r="C27" s="15"/>
      <c r="D27" s="15"/>
      <c r="E27" s="15"/>
      <c r="F27" s="15"/>
      <c r="G27" s="15"/>
      <c r="H27" s="16"/>
      <c r="I27" s="16"/>
      <c r="J27" s="16"/>
    </row>
  </sheetData>
  <sortState ref="B4:J24">
    <sortCondition ref="B4"/>
  </sortState>
  <mergeCells count="7">
    <mergeCell ref="A25:I25"/>
    <mergeCell ref="A26:J26"/>
    <mergeCell ref="A27:J27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2024-11-07T11:17:03Z</cp:lastPrinted>
  <dcterms:created xsi:type="dcterms:W3CDTF">2024-11-05T04:49:04Z</dcterms:created>
  <dcterms:modified xsi:type="dcterms:W3CDTF">2024-11-07T11:17:05Z</dcterms:modified>
</cp:coreProperties>
</file>