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Invoice!$A$4:$O$136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134" i="1" l="1"/>
  <c r="G134" i="1"/>
  <c r="J132" i="1"/>
  <c r="I132" i="1"/>
  <c r="L132" i="1" s="1"/>
  <c r="J131" i="1"/>
  <c r="I131" i="1"/>
  <c r="L131" i="1" s="1"/>
  <c r="J130" i="1"/>
  <c r="I130" i="1"/>
  <c r="L130" i="1" s="1"/>
  <c r="J129" i="1"/>
  <c r="I129" i="1"/>
  <c r="L129" i="1" s="1"/>
  <c r="J128" i="1"/>
  <c r="I128" i="1"/>
  <c r="L128" i="1" s="1"/>
  <c r="J127" i="1"/>
  <c r="L127" i="1" s="1"/>
  <c r="J126" i="1"/>
  <c r="I126" i="1"/>
  <c r="J125" i="1"/>
  <c r="I125" i="1"/>
  <c r="J124" i="1"/>
  <c r="I124" i="1"/>
  <c r="L124" i="1" s="1"/>
  <c r="J123" i="1"/>
  <c r="I123" i="1"/>
  <c r="L123" i="1" s="1"/>
  <c r="J122" i="1"/>
  <c r="I122" i="1"/>
  <c r="L122" i="1" s="1"/>
  <c r="J121" i="1"/>
  <c r="I121" i="1"/>
  <c r="L121" i="1" s="1"/>
  <c r="J120" i="1"/>
  <c r="I120" i="1"/>
  <c r="L120" i="1" s="1"/>
  <c r="J119" i="1"/>
  <c r="I119" i="1"/>
  <c r="L119" i="1" s="1"/>
  <c r="J118" i="1"/>
  <c r="I118" i="1"/>
  <c r="L118" i="1" s="1"/>
  <c r="J117" i="1"/>
  <c r="I117" i="1"/>
  <c r="L117" i="1" s="1"/>
  <c r="J116" i="1"/>
  <c r="I116" i="1"/>
  <c r="L116" i="1" s="1"/>
  <c r="J115" i="1"/>
  <c r="I115" i="1"/>
  <c r="L115" i="1" s="1"/>
  <c r="J114" i="1"/>
  <c r="I114" i="1"/>
  <c r="L114" i="1" s="1"/>
  <c r="J113" i="1"/>
  <c r="I113" i="1"/>
  <c r="L113" i="1" s="1"/>
  <c r="J112" i="1"/>
  <c r="I112" i="1"/>
  <c r="L112" i="1" s="1"/>
  <c r="J111" i="1"/>
  <c r="I111" i="1"/>
  <c r="L111" i="1" s="1"/>
  <c r="J110" i="1"/>
  <c r="I110" i="1"/>
  <c r="L110" i="1" s="1"/>
  <c r="J109" i="1"/>
  <c r="I109" i="1"/>
  <c r="L109" i="1" s="1"/>
  <c r="J108" i="1"/>
  <c r="I108" i="1"/>
  <c r="L108" i="1" s="1"/>
  <c r="J107" i="1"/>
  <c r="I107" i="1"/>
  <c r="L107" i="1" s="1"/>
  <c r="J106" i="1"/>
  <c r="I106" i="1"/>
  <c r="L106" i="1" s="1"/>
  <c r="J105" i="1"/>
  <c r="I105" i="1"/>
  <c r="L105" i="1" s="1"/>
  <c r="J104" i="1"/>
  <c r="I104" i="1"/>
  <c r="L104" i="1" s="1"/>
  <c r="J103" i="1"/>
  <c r="I103" i="1"/>
  <c r="L103" i="1" s="1"/>
  <c r="J102" i="1"/>
  <c r="I102" i="1"/>
  <c r="L102" i="1" s="1"/>
  <c r="J101" i="1"/>
  <c r="I101" i="1"/>
  <c r="L101" i="1" s="1"/>
  <c r="J100" i="1"/>
  <c r="I100" i="1"/>
  <c r="L100" i="1" s="1"/>
  <c r="J99" i="1"/>
  <c r="I99" i="1"/>
  <c r="L99" i="1" s="1"/>
  <c r="J98" i="1"/>
  <c r="I98" i="1"/>
  <c r="L98" i="1" s="1"/>
  <c r="J97" i="1"/>
  <c r="I97" i="1"/>
  <c r="L97" i="1" s="1"/>
  <c r="J96" i="1"/>
  <c r="I96" i="1"/>
  <c r="L96" i="1" s="1"/>
  <c r="J95" i="1"/>
  <c r="I95" i="1"/>
  <c r="L95" i="1" s="1"/>
  <c r="J94" i="1"/>
  <c r="I94" i="1"/>
  <c r="L94" i="1" s="1"/>
  <c r="J93" i="1"/>
  <c r="I93" i="1"/>
  <c r="L93" i="1" s="1"/>
  <c r="J92" i="1"/>
  <c r="I92" i="1"/>
  <c r="L92" i="1" s="1"/>
  <c r="J91" i="1"/>
  <c r="I91" i="1"/>
  <c r="L91" i="1" s="1"/>
  <c r="J90" i="1"/>
  <c r="I90" i="1"/>
  <c r="L90" i="1" s="1"/>
  <c r="J89" i="1"/>
  <c r="I89" i="1"/>
  <c r="L89" i="1" s="1"/>
  <c r="J88" i="1"/>
  <c r="I88" i="1"/>
  <c r="L88" i="1" s="1"/>
  <c r="J87" i="1"/>
  <c r="I87" i="1"/>
  <c r="L87" i="1" s="1"/>
  <c r="J86" i="1"/>
  <c r="I86" i="1"/>
  <c r="L86" i="1" s="1"/>
  <c r="J85" i="1"/>
  <c r="I85" i="1"/>
  <c r="L85" i="1" s="1"/>
  <c r="J84" i="1"/>
  <c r="I84" i="1"/>
  <c r="L84" i="1" s="1"/>
  <c r="J83" i="1"/>
  <c r="I83" i="1"/>
  <c r="L83" i="1" s="1"/>
  <c r="J82" i="1"/>
  <c r="I82" i="1"/>
  <c r="L82" i="1" s="1"/>
  <c r="J81" i="1"/>
  <c r="I81" i="1"/>
  <c r="L81" i="1" s="1"/>
  <c r="J80" i="1"/>
  <c r="I80" i="1"/>
  <c r="L80" i="1" s="1"/>
  <c r="J79" i="1"/>
  <c r="I79" i="1"/>
  <c r="L79" i="1" s="1"/>
  <c r="J78" i="1"/>
  <c r="I78" i="1"/>
  <c r="L78" i="1" s="1"/>
  <c r="J77" i="1"/>
  <c r="I77" i="1"/>
  <c r="L77" i="1" s="1"/>
  <c r="J76" i="1"/>
  <c r="I76" i="1"/>
  <c r="L76" i="1" s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J5" i="1"/>
  <c r="I5" i="1"/>
  <c r="L125" i="1" l="1"/>
  <c r="L126" i="1"/>
  <c r="L5" i="1"/>
  <c r="L133" i="1" l="1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<sst xmlns="http://schemas.openxmlformats.org/spreadsheetml/2006/main" count="1398" uniqueCount="737">
  <si>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</si>
  <si>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</si>
  <si>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</si>
  <si>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</si>
  <si>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</si>
  <si>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</si>
  <si>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</si>
  <si>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</si>
  <si>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</si>
  <si>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</si>
  <si>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</si>
  <si>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</si>
  <si>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</si>
  <si>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</si>
  <si>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</si>
  <si>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</si>
  <si>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</si>
  <si>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</si>
  <si>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</si>
  <si>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</si>
  <si>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</si>
  <si>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</si>
  <si>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</si>
  <si>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</si>
  <si>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</si>
  <si>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</si>
  <si>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</si>
  <si>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CHAMPESWAR</t>
  </si>
  <si>
    <t>BHADRAK</t>
  </si>
  <si>
    <t>NANDIPUR</t>
  </si>
  <si>
    <t>JATNI</t>
  </si>
  <si>
    <t>ASHOK STORE</t>
  </si>
  <si>
    <t>TULSIPUR</t>
  </si>
  <si>
    <t>SIMILIGUDA</t>
  </si>
  <si>
    <t>PHULBANI</t>
  </si>
  <si>
    <t>DHENKANAL</t>
  </si>
  <si>
    <t>BALICHANDRAPUR</t>
  </si>
  <si>
    <t>TARINI TRADERS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</si>
  <si>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</si>
  <si>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</si>
  <si>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</si>
  <si>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</si>
  <si>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</si>
  <si>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</si>
  <si>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</si>
  <si>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</si>
  <si>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</si>
  <si>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</si>
  <si>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SIDDHI BINAYAK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</si>
  <si>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</si>
  <si>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</si>
  <si>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</si>
  <si>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</si>
  <si>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</si>
  <si>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</si>
  <si>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</si>
  <si>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</si>
  <si>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</si>
  <si>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</si>
  <si>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</si>
  <si>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</si>
  <si>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</si>
  <si>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</si>
  <si>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</si>
  <si>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</si>
  <si>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</si>
  <si>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</si>
  <si>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</si>
  <si>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</si>
  <si>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</si>
  <si>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</si>
  <si>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</si>
  <si>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</si>
  <si>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</si>
  <si>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</si>
  <si>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</si>
  <si>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</si>
  <si>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</si>
  <si>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</si>
  <si>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</si>
  <si>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</si>
  <si>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</si>
  <si>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</si>
  <si>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</si>
  <si>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</si>
  <si>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</si>
  <si>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</si>
  <si>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</si>
  <si>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</si>
  <si>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</si>
  <si>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</si>
  <si>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</si>
  <si>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</si>
  <si>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</si>
  <si>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</si>
  <si>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</si>
  <si>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</si>
  <si>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</si>
  <si>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</si>
  <si>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</si>
  <si>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</si>
  <si>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</si>
  <si>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</si>
  <si>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</si>
  <si>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</si>
  <si>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</si>
  <si>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</si>
  <si>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</si>
  <si>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</si>
  <si>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</si>
  <si>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</si>
  <si>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</si>
  <si>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</si>
  <si>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</si>
  <si>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</si>
  <si>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</si>
  <si>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</si>
  <si>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</si>
  <si>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</si>
  <si>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</si>
  <si>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</si>
  <si>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</si>
  <si>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</si>
  <si>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</si>
  <si>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</si>
  <si>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</si>
  <si>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</si>
  <si>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</si>
  <si>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</si>
  <si>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</si>
  <si>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</si>
  <si>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</si>
  <si>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</si>
  <si>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</si>
  <si>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</si>
  <si>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</si>
  <si>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</si>
  <si>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</si>
  <si>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</si>
  <si>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</si>
  <si>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</si>
  <si>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</si>
  <si>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</si>
  <si>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</si>
  <si>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</si>
  <si>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</si>
  <si>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</si>
  <si>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</si>
  <si>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</si>
  <si>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</si>
  <si>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</si>
  <si>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TRIMULA ENTERPRISES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</si>
  <si>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</si>
  <si>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</si>
  <si>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</si>
  <si>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</si>
  <si>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</si>
  <si>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</si>
  <si>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</si>
  <si>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</si>
  <si>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</si>
  <si>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</si>
  <si>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</si>
  <si>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</si>
  <si>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</si>
  <si>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</si>
  <si>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</si>
  <si>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</si>
  <si>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</si>
  <si>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</si>
  <si>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</si>
  <si>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</si>
  <si>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</si>
  <si>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</si>
  <si>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</si>
  <si>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</si>
  <si>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</si>
  <si>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</si>
  <si>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</si>
  <si>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</si>
  <si>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</si>
  <si>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</si>
  <si>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</si>
  <si>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</si>
  <si>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</si>
  <si>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</si>
  <si>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</si>
  <si>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</si>
  <si>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</si>
  <si>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</si>
  <si>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</si>
  <si>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</si>
  <si>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</si>
  <si>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</si>
  <si>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</si>
  <si>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</si>
  <si>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</si>
  <si>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</si>
  <si>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</si>
  <si>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CHANDAN ENTERPRISES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</si>
  <si>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</si>
  <si>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</si>
  <si>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</si>
  <si>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</si>
  <si>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</si>
  <si>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</si>
  <si>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</si>
  <si>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</si>
  <si>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</si>
  <si>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</si>
  <si>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</si>
  <si>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</si>
  <si>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</si>
  <si>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</si>
  <si>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</si>
  <si>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</si>
  <si>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</si>
  <si>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</si>
  <si>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</si>
  <si>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</si>
  <si>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</si>
  <si>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</si>
  <si>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</si>
  <si>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</si>
  <si>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</si>
  <si>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</si>
  <si>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</si>
  <si>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</si>
  <si>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</si>
  <si>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</si>
  <si>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</si>
  <si>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</si>
  <si>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</si>
  <si>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</si>
  <si>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</si>
  <si>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</si>
  <si>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</si>
  <si>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</si>
  <si>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</si>
  <si>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</si>
  <si>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</si>
  <si>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</si>
  <si>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</si>
  <si>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</si>
  <si>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</si>
  <si>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</si>
  <si>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</si>
  <si>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</si>
  <si>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</si>
  <si>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</si>
  <si>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</si>
  <si>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</si>
  <si>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</si>
  <si>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</si>
  <si>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</si>
  <si>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</si>
  <si>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</si>
  <si>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</si>
  <si>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</si>
  <si>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</si>
  <si>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</si>
  <si>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</si>
  <si>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</si>
  <si>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</si>
  <si>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</si>
  <si>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</si>
  <si>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</si>
  <si>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</si>
  <si>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</si>
  <si>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</si>
  <si>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</si>
  <si>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</si>
  <si>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</si>
  <si>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</si>
  <si>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</si>
  <si>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</si>
  <si>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</si>
  <si>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</si>
  <si>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</si>
  <si>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</si>
  <si>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</si>
  <si>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</si>
  <si>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</si>
  <si>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</si>
  <si>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</si>
  <si>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</si>
  <si>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</si>
  <si>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</si>
  <si>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</si>
  <si>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</si>
  <si>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</si>
  <si>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YOGAMAYA VARIETY STORE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</si>
  <si>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</si>
  <si>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</si>
  <si>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</si>
  <si>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</si>
  <si>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</si>
  <si>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</si>
  <si>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</si>
  <si>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</si>
  <si>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</si>
  <si>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</si>
  <si>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</si>
  <si>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</si>
  <si>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</si>
  <si>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</si>
  <si>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</si>
  <si>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</si>
  <si>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</si>
  <si>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</si>
  <si>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</si>
  <si>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</si>
  <si>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</si>
  <si>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</si>
  <si>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</si>
  <si>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</si>
  <si>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</si>
  <si>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</si>
  <si>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</si>
  <si>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</si>
  <si>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</si>
  <si>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</si>
  <si>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</si>
  <si>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</si>
  <si>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</si>
  <si>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</si>
  <si>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</si>
  <si>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</si>
  <si>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</si>
  <si>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</si>
  <si>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</si>
  <si>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</si>
  <si>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</si>
  <si>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</si>
  <si>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</si>
  <si>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</si>
  <si>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</si>
  <si>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</si>
  <si>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</si>
  <si>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</si>
  <si>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</si>
  <si>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</si>
  <si>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</si>
  <si>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</si>
  <si>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</si>
  <si>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</si>
  <si>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</si>
  <si>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</si>
  <si>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</si>
  <si>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</si>
  <si>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</si>
  <si>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</si>
  <si>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</si>
  <si>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</si>
  <si>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>JAGANNATH TRADERS</t>
  </si>
  <si>
    <t>GIRISOLA</t>
  </si>
  <si>
    <t>BARUAN</t>
  </si>
  <si>
    <t>SHREE DHABALESWAR BHANDAR</t>
  </si>
  <si>
    <t>KENDRAPARA</t>
  </si>
  <si>
    <t>GADAMA</t>
  </si>
  <si>
    <t>SWASTI SATHI ENTERPRISES</t>
  </si>
  <si>
    <t xml:space="preserve">
To,
M/S CREATIVE PAINTS PRIVATE LIMITED
Address:PLOT NO. 1256, WARD-29/ NEW WARD 43,  HOL.828/N/11, 
GROUND FLOOR MAHANADI VIHAR, ( 753004 ),9040119781
GST No: 21AAICC1182G1Z3
</t>
  </si>
  <si>
    <t>PRATHI RAMA RAO AND SONS</t>
  </si>
  <si>
    <t>NEW BALAJI ENTERPRISE</t>
  </si>
  <si>
    <t>G AND S  ASSOCIATES</t>
  </si>
  <si>
    <t>MAMATA SUPPLY AGENCY</t>
  </si>
  <si>
    <t>GANGAPUR</t>
  </si>
  <si>
    <t>SIDHESWARI TRADERS</t>
  </si>
  <si>
    <t>MAA KHANDURAI GENERAL STORE</t>
  </si>
  <si>
    <t>SK HARDWARE GOP</t>
  </si>
  <si>
    <t>SHANTILATA TRADERS CHARICHHAKA</t>
  </si>
  <si>
    <t>HINDOLA</t>
  </si>
  <si>
    <t>SUSHIL HARDWARE HINDOL TOWN</t>
  </si>
  <si>
    <t>ALAPUR</t>
  </si>
  <si>
    <t>NIGAM TRADERS</t>
  </si>
  <si>
    <t>ROUL TRADING</t>
  </si>
  <si>
    <t>APPOLO ELECTRICAL RAIRANGPUR</t>
  </si>
  <si>
    <t>KALIABALI</t>
  </si>
  <si>
    <t>LAXMI NARAYAN TIMBER DEPOL KALIABALI</t>
  </si>
  <si>
    <t>PATKURA</t>
  </si>
  <si>
    <t>SHREE MAA PAINTS</t>
  </si>
  <si>
    <t>LAXMI HARDWARE STORE NTPC</t>
  </si>
  <si>
    <t>HIND HARDWARE KEONJHARA</t>
  </si>
  <si>
    <t>AUL</t>
  </si>
  <si>
    <t>M K COLOUR WORLD</t>
  </si>
  <si>
    <t>SUSHIL HARDWARE STORE</t>
  </si>
  <si>
    <t>SRI RAM PAINTS</t>
  </si>
  <si>
    <t>0</t>
  </si>
  <si>
    <t>MAA RAMACHANDI HARDWARE</t>
  </si>
  <si>
    <t>VINAYAK STORE</t>
  </si>
  <si>
    <t>SHREE DHABALEWAR BHANDAR</t>
  </si>
  <si>
    <t>G AND S ASSOCIATES</t>
  </si>
  <si>
    <t xml:space="preserve">KRISHNA HARDWARE AND SANITARY </t>
  </si>
  <si>
    <t xml:space="preserve">JAY SHREERAM TRADERS NARANGARH </t>
  </si>
  <si>
    <t>HARIPUR HAT</t>
  </si>
  <si>
    <t>BISWAKARMA PLY HOUSE</t>
  </si>
  <si>
    <t>LAXMI NARAYAN HARDWARE STORE</t>
  </si>
  <si>
    <t>ADAKATA</t>
  </si>
  <si>
    <t>BAJARANGI HARDWARE AND ELECTRICALS</t>
  </si>
  <si>
    <t>GOVINDA TRADERS</t>
  </si>
  <si>
    <t>GOPALPUR</t>
  </si>
  <si>
    <t>01/4/2025</t>
  </si>
  <si>
    <t>PL/JA/00006</t>
  </si>
  <si>
    <t>1569</t>
  </si>
  <si>
    <t>PL/JA/00015</t>
  </si>
  <si>
    <t>1576</t>
  </si>
  <si>
    <t>PL/JA/00027</t>
  </si>
  <si>
    <t>1561</t>
  </si>
  <si>
    <t>MANGALPUR (PIPILI)</t>
  </si>
  <si>
    <t xml:space="preserve">MAA MANGALA ENTERPRISES </t>
  </si>
  <si>
    <t>PL/JA/00028</t>
  </si>
  <si>
    <t>1552</t>
  </si>
  <si>
    <t>PL/JA/00033</t>
  </si>
  <si>
    <t>1594</t>
  </si>
  <si>
    <t>PL/JA/00034</t>
  </si>
  <si>
    <t>1562</t>
  </si>
  <si>
    <t>PL/JA/00041</t>
  </si>
  <si>
    <t>1580</t>
  </si>
  <si>
    <t>PL/JA/00043</t>
  </si>
  <si>
    <t>1577</t>
  </si>
  <si>
    <t>PL/JA/00047</t>
  </si>
  <si>
    <t>1579</t>
  </si>
  <si>
    <t>PL/JA/00063</t>
  </si>
  <si>
    <t>1555</t>
  </si>
  <si>
    <t>PL/JA/00064</t>
  </si>
  <si>
    <t>1597</t>
  </si>
  <si>
    <t>PL/JA/00065</t>
  </si>
  <si>
    <t>1590</t>
  </si>
  <si>
    <t>PANDA ENTERPRISES</t>
  </si>
  <si>
    <t>PL/JA/00066</t>
  </si>
  <si>
    <t>1572</t>
  </si>
  <si>
    <t>PL/JA/00067</t>
  </si>
  <si>
    <t>1564</t>
  </si>
  <si>
    <t>ODAGAON</t>
  </si>
  <si>
    <t>PATRA HARDWARE STORE</t>
  </si>
  <si>
    <t>PL/JA/00068</t>
  </si>
  <si>
    <t>1565</t>
  </si>
  <si>
    <t>MURGABADI</t>
  </si>
  <si>
    <t>AMBIKA HARDWARE</t>
  </si>
  <si>
    <t>PL/JA/00072</t>
  </si>
  <si>
    <t>1574</t>
  </si>
  <si>
    <t>DUBURI</t>
  </si>
  <si>
    <t>OM SHANTI HARDWARE</t>
  </si>
  <si>
    <t>PL/JA/00073</t>
  </si>
  <si>
    <t>1588</t>
  </si>
  <si>
    <t>PL/JA/00075</t>
  </si>
  <si>
    <t>1582</t>
  </si>
  <si>
    <t>PL/JA/00076</t>
  </si>
  <si>
    <t>1570</t>
  </si>
  <si>
    <t>PL/JA/00077</t>
  </si>
  <si>
    <t>1566</t>
  </si>
  <si>
    <t>PL/JA/00078</t>
  </si>
  <si>
    <t>1571</t>
  </si>
  <si>
    <t>MALKANGIRI</t>
  </si>
  <si>
    <t>MAA MANGALA TRADING CO MALKANGIRI</t>
  </si>
  <si>
    <t>PL/JA/00079</t>
  </si>
  <si>
    <t>1568</t>
  </si>
  <si>
    <t>HARI HARESWAR TILES AND COLOUR</t>
  </si>
  <si>
    <t>PL/JA/00080</t>
  </si>
  <si>
    <t>1573</t>
  </si>
  <si>
    <t>SHREE RAJALAKSHMI STEELS</t>
  </si>
  <si>
    <t>02/4/2025</t>
  </si>
  <si>
    <t>PL/JA/00117</t>
  </si>
  <si>
    <t>1575</t>
  </si>
  <si>
    <t>03/4/2025</t>
  </si>
  <si>
    <t>PL/JA/00180</t>
  </si>
  <si>
    <t>1602</t>
  </si>
  <si>
    <t>PL/JA/00202</t>
  </si>
  <si>
    <t>1605</t>
  </si>
  <si>
    <t>MADHUSUDAN TRADERS</t>
  </si>
  <si>
    <t>PL/JA/00210</t>
  </si>
  <si>
    <t>1606</t>
  </si>
  <si>
    <t>SHREE RAJLAKSHMI STEELS</t>
  </si>
  <si>
    <t>PL/JA/00228</t>
  </si>
  <si>
    <t>1607</t>
  </si>
  <si>
    <t>RAJ SUNAKHALA</t>
  </si>
  <si>
    <t>SHREE GANESH HARDWARE STORE</t>
  </si>
  <si>
    <t>PL/JA/00251</t>
  </si>
  <si>
    <t>1616</t>
  </si>
  <si>
    <t>TURINITRA</t>
  </si>
  <si>
    <t>SAHOO CONCRETO TURINITRA</t>
  </si>
  <si>
    <t>PL/JA/00252</t>
  </si>
  <si>
    <t>1600</t>
  </si>
  <si>
    <t>PL/JA/00257</t>
  </si>
  <si>
    <t>1609</t>
  </si>
  <si>
    <t>ODISHA HARDWARE STORE</t>
  </si>
  <si>
    <t>PL/JA/00306</t>
  </si>
  <si>
    <t>1596</t>
  </si>
  <si>
    <t>PL/JA/00436</t>
  </si>
  <si>
    <t>1598</t>
  </si>
  <si>
    <t>PL/JA/00437</t>
  </si>
  <si>
    <t>1599</t>
  </si>
  <si>
    <t>PL/JA/01789</t>
  </si>
  <si>
    <t>1604</t>
  </si>
  <si>
    <t>MAA BASANTI HARDWARE AND PAINTS</t>
  </si>
  <si>
    <t>04/4/2025</t>
  </si>
  <si>
    <t>PL/JA/00316</t>
  </si>
  <si>
    <t>1589</t>
  </si>
  <si>
    <t>PL/JA/00352</t>
  </si>
  <si>
    <t>1622</t>
  </si>
  <si>
    <t>PL/JA/00550</t>
  </si>
  <si>
    <t>1593</t>
  </si>
  <si>
    <t>PL/JA/00645</t>
  </si>
  <si>
    <t>1592</t>
  </si>
  <si>
    <t>OLAVAR</t>
  </si>
  <si>
    <t>SAHOO PAINTS HOUSE</t>
  </si>
  <si>
    <t>05/4/2025</t>
  </si>
  <si>
    <t>PL/JA/00317</t>
  </si>
  <si>
    <t>1584</t>
  </si>
  <si>
    <t>BALIA BAZAR</t>
  </si>
  <si>
    <t>BHAGABATI TRADERS</t>
  </si>
  <si>
    <t>PL/JA/00319</t>
  </si>
  <si>
    <t>1601</t>
  </si>
  <si>
    <t>PL/JA/00353</t>
  </si>
  <si>
    <t>1626</t>
  </si>
  <si>
    <t>PL/JA/00364</t>
  </si>
  <si>
    <t>1611</t>
  </si>
  <si>
    <t>NEW ASIS PAINTS AND HARDWARE CHAOUDWAR</t>
  </si>
  <si>
    <t>PL/JA/00370</t>
  </si>
  <si>
    <t>1629</t>
  </si>
  <si>
    <t>PL/JA/00542</t>
  </si>
  <si>
    <t>1587</t>
  </si>
  <si>
    <t>PL/JA/00661</t>
  </si>
  <si>
    <t>1627</t>
  </si>
  <si>
    <t>06/4/2025</t>
  </si>
  <si>
    <t>PL/JA/00351</t>
  </si>
  <si>
    <t>1614</t>
  </si>
  <si>
    <t>07/4/2025</t>
  </si>
  <si>
    <t>PL/JA/00407</t>
  </si>
  <si>
    <t>1610</t>
  </si>
  <si>
    <t>PL/JA/00425</t>
  </si>
  <si>
    <t>1586</t>
  </si>
  <si>
    <t>PL/JA/00518</t>
  </si>
  <si>
    <t>004</t>
  </si>
  <si>
    <t>DAMODAR PRADHAN</t>
  </si>
  <si>
    <t>PL/JA/00522</t>
  </si>
  <si>
    <t>008</t>
  </si>
  <si>
    <t>PL/JA/00524</t>
  </si>
  <si>
    <t>1617</t>
  </si>
  <si>
    <t>PL/JA/00642</t>
  </si>
  <si>
    <t>1578</t>
  </si>
  <si>
    <t>08/4/2025</t>
  </si>
  <si>
    <t>PL/JA/00444</t>
  </si>
  <si>
    <t>5</t>
  </si>
  <si>
    <t>PL/JA/00447</t>
  </si>
  <si>
    <t>1613</t>
  </si>
  <si>
    <t>KETAKIPATANA</t>
  </si>
  <si>
    <t>MAHAVEER HARDWARE STORE KETAKIPATANA</t>
  </si>
  <si>
    <t>PL/JA/00463</t>
  </si>
  <si>
    <t>1621</t>
  </si>
  <si>
    <t>PL/JA/00464</t>
  </si>
  <si>
    <t>1625</t>
  </si>
  <si>
    <t>PL/JA/00467</t>
  </si>
  <si>
    <t>1619</t>
  </si>
  <si>
    <t>SAHU HARDWARE DASAMAILLI</t>
  </si>
  <si>
    <t>PL/JA/00469</t>
  </si>
  <si>
    <t>1620</t>
  </si>
  <si>
    <t>MAA TARA TARINI AGENCY</t>
  </si>
  <si>
    <t>PL/JA/00471</t>
  </si>
  <si>
    <t>1618</t>
  </si>
  <si>
    <t>RAMBHA</t>
  </si>
  <si>
    <t>ARNNAPURNA BHANDAR RAMBHA</t>
  </si>
  <si>
    <t>09/4/2025</t>
  </si>
  <si>
    <t>PL/JA/00535</t>
  </si>
  <si>
    <t>006</t>
  </si>
  <si>
    <t>10/4/2025</t>
  </si>
  <si>
    <t>PL/JA/00599</t>
  </si>
  <si>
    <t>016</t>
  </si>
  <si>
    <t>PL/JA/00613</t>
  </si>
  <si>
    <t>PL/JA/00615</t>
  </si>
  <si>
    <t>PL/JA/00616</t>
  </si>
  <si>
    <t>019</t>
  </si>
  <si>
    <t>PL/JA/00626</t>
  </si>
  <si>
    <t>14</t>
  </si>
  <si>
    <t>SUMANGALI HARDWAREAND COLOURS</t>
  </si>
  <si>
    <t>PL/JA/00679</t>
  </si>
  <si>
    <t>015</t>
  </si>
  <si>
    <t>BHAWANIPATNA</t>
  </si>
  <si>
    <t>DISHA HARDWARE</t>
  </si>
  <si>
    <t>PL/JA/00681</t>
  </si>
  <si>
    <t>018</t>
  </si>
  <si>
    <t>11/4/2025</t>
  </si>
  <si>
    <t>PL/JA/00729</t>
  </si>
  <si>
    <t>027</t>
  </si>
  <si>
    <t>SARADHABALI</t>
  </si>
  <si>
    <t>RANGOLEE</t>
  </si>
  <si>
    <t>PL/JA/00779</t>
  </si>
  <si>
    <t>029</t>
  </si>
  <si>
    <t>PL/JA/00791</t>
  </si>
  <si>
    <t>020</t>
  </si>
  <si>
    <t>PL/JA/00807</t>
  </si>
  <si>
    <t>23</t>
  </si>
  <si>
    <t>12/4/2025</t>
  </si>
  <si>
    <t>PL/JA/00814</t>
  </si>
  <si>
    <t>031</t>
  </si>
  <si>
    <t>PL/JA/00986</t>
  </si>
  <si>
    <t>030</t>
  </si>
  <si>
    <t>14/4/2025</t>
  </si>
  <si>
    <t>PL/JA/00821</t>
  </si>
  <si>
    <t>026</t>
  </si>
  <si>
    <t>PL/JA/00822</t>
  </si>
  <si>
    <t>017</t>
  </si>
  <si>
    <t>15/4/2025</t>
  </si>
  <si>
    <t>PL/JA/00936</t>
  </si>
  <si>
    <t>038</t>
  </si>
  <si>
    <t>KAKATPUR</t>
  </si>
  <si>
    <t>MOHAVEER HARDWARE AND SANITARY</t>
  </si>
  <si>
    <t>PL/JA/00940</t>
  </si>
  <si>
    <t>032</t>
  </si>
  <si>
    <t>PATITA PABANA ENTERPRISES</t>
  </si>
  <si>
    <t>PL/JA/00941</t>
  </si>
  <si>
    <t>037</t>
  </si>
  <si>
    <t>JAGATSINGHPUR</t>
  </si>
  <si>
    <t>KRUSHNA ENTERPRISES</t>
  </si>
  <si>
    <t>16/4/2025</t>
  </si>
  <si>
    <t>PL/JA/01128</t>
  </si>
  <si>
    <t>48</t>
  </si>
  <si>
    <t>17/4/2025</t>
  </si>
  <si>
    <t>PL/JA/01062</t>
  </si>
  <si>
    <t>44</t>
  </si>
  <si>
    <t>PL/JA/01081</t>
  </si>
  <si>
    <t>045</t>
  </si>
  <si>
    <t>PODAASITA</t>
  </si>
  <si>
    <t>RANJAN KUMAR GIRI</t>
  </si>
  <si>
    <t>PL/JA/01200</t>
  </si>
  <si>
    <t>051</t>
  </si>
  <si>
    <t>SONEPUR</t>
  </si>
  <si>
    <t xml:space="preserve">SIDDHI BINAYAK STEELS AND SANITARY </t>
  </si>
  <si>
    <t>PL/JA/01215</t>
  </si>
  <si>
    <t>049</t>
  </si>
  <si>
    <t>PL/JA/01216</t>
  </si>
  <si>
    <t>042</t>
  </si>
  <si>
    <t>PL/JA/01218</t>
  </si>
  <si>
    <t>047</t>
  </si>
  <si>
    <t>MAA RAMCHANDI HARDWARE</t>
  </si>
  <si>
    <t>PL/JA/01225</t>
  </si>
  <si>
    <t>43</t>
  </si>
  <si>
    <t>21/4/2025</t>
  </si>
  <si>
    <t>PL/JA/01331</t>
  </si>
  <si>
    <t>061</t>
  </si>
  <si>
    <t>PL/JA/01357</t>
  </si>
  <si>
    <t>056</t>
  </si>
  <si>
    <t>PL/JA/01358</t>
  </si>
  <si>
    <t>054</t>
  </si>
  <si>
    <t>PL/JA/01380</t>
  </si>
  <si>
    <t>60</t>
  </si>
  <si>
    <t>PL/JA/01381</t>
  </si>
  <si>
    <t>59</t>
  </si>
  <si>
    <t>PL/JA/01452</t>
  </si>
  <si>
    <t>55</t>
  </si>
  <si>
    <t>22/4/2025</t>
  </si>
  <si>
    <t>PL/JA/01441</t>
  </si>
  <si>
    <t>068</t>
  </si>
  <si>
    <t>PL/JA/01447</t>
  </si>
  <si>
    <t>76</t>
  </si>
  <si>
    <t>PL/JA/01484</t>
  </si>
  <si>
    <t>65</t>
  </si>
  <si>
    <t>PL/JA/01487</t>
  </si>
  <si>
    <t>063</t>
  </si>
  <si>
    <t>PL/JA/01488</t>
  </si>
  <si>
    <t>053</t>
  </si>
  <si>
    <t>PL/JA/01489</t>
  </si>
  <si>
    <t>062</t>
  </si>
  <si>
    <t>KUKUDAKHANDI</t>
  </si>
  <si>
    <t>MAHALAXMI HARDWARE KUKUDAKHANDI</t>
  </si>
  <si>
    <t>PL/JA/01495</t>
  </si>
  <si>
    <t>072</t>
  </si>
  <si>
    <t>PL/JA/01574</t>
  </si>
  <si>
    <t>064</t>
  </si>
  <si>
    <t>PL/JA/01575</t>
  </si>
  <si>
    <t>052</t>
  </si>
  <si>
    <t>KHANDURAI GENERAL STORE</t>
  </si>
  <si>
    <t>PL/JA/01576</t>
  </si>
  <si>
    <t>058</t>
  </si>
  <si>
    <t>PL/JA/01885</t>
  </si>
  <si>
    <t>67</t>
  </si>
  <si>
    <t>23/4/2025</t>
  </si>
  <si>
    <t>PL/JA/01471</t>
  </si>
  <si>
    <t>081</t>
  </si>
  <si>
    <t>PL/JA/01476</t>
  </si>
  <si>
    <t>73</t>
  </si>
  <si>
    <t>PL/JA/02264</t>
  </si>
  <si>
    <t>074</t>
  </si>
  <si>
    <t>24/4/2025</t>
  </si>
  <si>
    <t>PL/JA/01522</t>
  </si>
  <si>
    <t>82</t>
  </si>
  <si>
    <t>PRADHAN TRADERS CHIKITI</t>
  </si>
  <si>
    <t>25/4/2025</t>
  </si>
  <si>
    <t>PL/JA/01602</t>
  </si>
  <si>
    <t>075</t>
  </si>
  <si>
    <t>PL/JA/01605</t>
  </si>
  <si>
    <t>077</t>
  </si>
  <si>
    <t>PL/JA/01608</t>
  </si>
  <si>
    <t>001</t>
  </si>
  <si>
    <t>PL/JA/01735</t>
  </si>
  <si>
    <t>87</t>
  </si>
  <si>
    <t>BELAGUNTHA</t>
  </si>
  <si>
    <t>PARBATI AGENCY</t>
  </si>
  <si>
    <t>PL/JA/01884</t>
  </si>
  <si>
    <t>88</t>
  </si>
  <si>
    <t>BIRAMAHARAJPUR</t>
  </si>
  <si>
    <t>SATYANARAYAN AGRO FARM SONEPUR</t>
  </si>
  <si>
    <t>PL/JA/02608</t>
  </si>
  <si>
    <t>90</t>
  </si>
  <si>
    <t>26/4/2025</t>
  </si>
  <si>
    <t>PL/DO/01546</t>
  </si>
  <si>
    <t>86</t>
  </si>
  <si>
    <t>PL/JA/01656</t>
  </si>
  <si>
    <t>100</t>
  </si>
  <si>
    <t>PL/JA/01674</t>
  </si>
  <si>
    <t>089</t>
  </si>
  <si>
    <t>PL/JA/01717</t>
  </si>
  <si>
    <t>093</t>
  </si>
  <si>
    <t>SAIRAM TRADERS</t>
  </si>
  <si>
    <t>PL/JA/01739</t>
  </si>
  <si>
    <t>94</t>
  </si>
  <si>
    <t>29/4/2025</t>
  </si>
  <si>
    <t>PL/JA/01845</t>
  </si>
  <si>
    <t>106</t>
  </si>
  <si>
    <t>PL/JA/01895</t>
  </si>
  <si>
    <t>105</t>
  </si>
  <si>
    <t>PL/JA/01925</t>
  </si>
  <si>
    <t>104</t>
  </si>
  <si>
    <t>30/4/2025</t>
  </si>
  <si>
    <t>JA/16</t>
  </si>
  <si>
    <t>PL/JA/02103</t>
  </si>
  <si>
    <t>114</t>
  </si>
  <si>
    <t>PL/JA/02146</t>
  </si>
  <si>
    <t>110</t>
  </si>
  <si>
    <t>PL/JA/02316</t>
  </si>
  <si>
    <t>109</t>
  </si>
  <si>
    <t>PL/JA/02555</t>
  </si>
  <si>
    <t>111</t>
  </si>
  <si>
    <t>PL/JA/02556</t>
  </si>
  <si>
    <t>113</t>
  </si>
  <si>
    <t>(RUPEES ONE LAKH TWENTY FOUR THOUSAND EIGHT HUNDRED THIRTY SIX ONLY)</t>
  </si>
  <si>
    <t>Bill Date: 31/08/2025
Bill NO : 15029
Total Amount: 124836.00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</si>
</sst>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9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2" borderId="2" xfId="0" applyNumberFormat="1" applyFont="1" applyFill="1" applyBorder="1" applyAlignment="1">
      <alignment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vertical="center"/>
    </xf>
    <xf numFmtId="0" fontId="0" fillId="2" borderId="12" xfId="0" applyNumberFormat="1" applyFont="1" applyFill="1" applyBorder="1" applyAlignment="1">
      <alignment horizontal="center" vertical="center"/>
    </xf>
    <xf numFmtId="2" fontId="0" fillId="2" borderId="13" xfId="0" applyNumberFormat="1" applyFont="1" applyFill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0" fillId="0" borderId="24" xfId="0" applyNumberFormat="1" applyFont="1" applyBorder="1" applyAlignment="1">
      <alignment vertical="center"/>
    </xf>
    <xf numFmtId="0" fontId="0" fillId="2" borderId="24" xfId="0" applyNumberFormat="1" applyFont="1" applyFill="1" applyBorder="1" applyAlignment="1">
      <alignment vertical="center"/>
    </xf>
    <xf numFmtId="0" fontId="3" fillId="2" borderId="24" xfId="0" applyNumberFormat="1" applyFont="1" applyFill="1" applyBorder="1" applyAlignment="1">
      <alignment vertical="center"/>
    </xf>
    <xf numFmtId="0" fontId="0" fillId="0" borderId="25" xfId="0" applyNumberFormat="1" applyFont="1" applyBorder="1" applyAlignment="1">
      <alignment vertical="center"/>
    </xf>
    <xf numFmtId="0" fontId="0" fillId="0" borderId="18" xfId="0" applyNumberFormat="1" applyFont="1" applyFill="1" applyBorder="1" applyAlignment="1">
      <alignment vertical="center"/>
    </xf>
    <xf numFmtId="2" fontId="0" fillId="0" borderId="21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0</xdr:row>
      <xdr:rowOff>0</xdr:rowOff>
    </xdr:from>
    <xdr:to>
      <xdr:col>5</xdr:col>
      <xdr:colOff>1190624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0"/>
          <a:ext cx="4286251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A/Desktop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</row>
        <row r="280">
          <cell r="C280" t="str">
            <v>KASHINAGAR</v>
          </cell>
          <cell r="D280">
            <v>3.85</v>
          </cell>
          <cell r="E280"/>
          <cell r="F280"/>
          <cell r="G280"/>
          <cell r="H280"/>
          <cell r="I280">
            <v>4.24</v>
          </cell>
        </row>
        <row r="281">
          <cell r="C281" t="str">
            <v>BHAWANIPATNA</v>
          </cell>
          <cell r="D281">
            <v>3.5</v>
          </cell>
          <cell r="E281"/>
          <cell r="F281"/>
          <cell r="G281"/>
          <cell r="H281"/>
          <cell r="I281">
            <v>3.85</v>
          </cell>
        </row>
        <row r="282">
          <cell r="C282" t="str">
            <v>KUKUDAKHANDI</v>
          </cell>
          <cell r="D282">
            <v>2.1</v>
          </cell>
          <cell r="E282"/>
          <cell r="F282"/>
          <cell r="G282"/>
          <cell r="H282"/>
          <cell r="I282">
            <v>2.31</v>
          </cell>
        </row>
        <row r="283">
          <cell r="C283" t="str">
            <v>SANKHACHILA</v>
          </cell>
          <cell r="D283">
            <v>2</v>
          </cell>
          <cell r="E283"/>
          <cell r="F283"/>
          <cell r="G283"/>
          <cell r="H283"/>
          <cell r="I283">
            <v>2.2000000000000002</v>
          </cell>
        </row>
        <row r="284">
          <cell r="C284" t="str">
            <v>PATKURA</v>
          </cell>
          <cell r="D284">
            <v>2.1</v>
          </cell>
          <cell r="E284"/>
          <cell r="F284"/>
          <cell r="G284"/>
          <cell r="H284"/>
          <cell r="I284">
            <v>2.31</v>
          </cell>
        </row>
        <row r="285">
          <cell r="C285" t="str">
            <v>RATAPAT</v>
          </cell>
          <cell r="D285">
            <v>3.33</v>
          </cell>
          <cell r="E285"/>
          <cell r="F285"/>
          <cell r="G285"/>
          <cell r="H285"/>
          <cell r="I285">
            <v>3.66</v>
          </cell>
        </row>
        <row r="286">
          <cell r="C286" t="str">
            <v>PHULNAKHARA</v>
          </cell>
          <cell r="D286">
            <v>1.5</v>
          </cell>
          <cell r="E286"/>
          <cell r="F286"/>
          <cell r="G286"/>
          <cell r="H286"/>
          <cell r="I286">
            <v>1.65</v>
          </cell>
        </row>
        <row r="287">
          <cell r="C287" t="str">
            <v>SAKHIGOPAL</v>
          </cell>
          <cell r="D287">
            <v>2</v>
          </cell>
          <cell r="E287"/>
          <cell r="F287"/>
          <cell r="G287"/>
          <cell r="H287"/>
          <cell r="I287">
            <v>2.2000000000000002</v>
          </cell>
        </row>
        <row r="288">
          <cell r="C288" t="str">
            <v>TARATARINI JUNCTION</v>
          </cell>
          <cell r="D288">
            <v>2.2999999999999998</v>
          </cell>
          <cell r="E288"/>
          <cell r="F288"/>
          <cell r="G288"/>
          <cell r="H288"/>
          <cell r="I288">
            <v>2.5299999999999998</v>
          </cell>
        </row>
        <row r="289">
          <cell r="C289" t="str">
            <v>ALIPINGALA</v>
          </cell>
          <cell r="D289">
            <v>2</v>
          </cell>
          <cell r="E289"/>
          <cell r="F289"/>
          <cell r="G289"/>
          <cell r="H289"/>
          <cell r="I289">
            <v>2.2000000000000002</v>
          </cell>
        </row>
        <row r="290">
          <cell r="C290" t="str">
            <v>AUL</v>
          </cell>
          <cell r="D290">
            <v>2.5</v>
          </cell>
          <cell r="E290"/>
          <cell r="F290"/>
          <cell r="G290"/>
          <cell r="H290"/>
          <cell r="I290">
            <v>2.75</v>
          </cell>
        </row>
        <row r="291">
          <cell r="C291" t="str">
            <v>GANDIBED</v>
          </cell>
          <cell r="D291">
            <v>2.4200000000000004</v>
          </cell>
          <cell r="E291"/>
          <cell r="F291"/>
          <cell r="G291"/>
          <cell r="H291"/>
          <cell r="I291">
            <v>2.66</v>
          </cell>
        </row>
        <row r="292">
          <cell r="C292" t="str">
            <v>GANGA NAGAR</v>
          </cell>
          <cell r="D292">
            <v>1.73</v>
          </cell>
          <cell r="E292"/>
          <cell r="F292"/>
          <cell r="G292"/>
          <cell r="H292"/>
          <cell r="I292">
            <v>1.9</v>
          </cell>
        </row>
        <row r="293">
          <cell r="C293" t="str">
            <v>MANDAPADA</v>
          </cell>
          <cell r="D293">
            <v>1.5</v>
          </cell>
          <cell r="E293"/>
          <cell r="F293"/>
          <cell r="G293"/>
          <cell r="H293"/>
          <cell r="I293">
            <v>1.65</v>
          </cell>
        </row>
        <row r="294">
          <cell r="C294" t="str">
            <v>KETAKIPATANA</v>
          </cell>
          <cell r="D294">
            <v>1.82</v>
          </cell>
          <cell r="E294"/>
          <cell r="F294"/>
          <cell r="G294"/>
          <cell r="H294"/>
          <cell r="I294">
            <v>2</v>
          </cell>
        </row>
        <row r="295">
          <cell r="C295" t="str">
            <v>KANTAPADA</v>
          </cell>
          <cell r="D295"/>
          <cell r="E295"/>
          <cell r="F295"/>
          <cell r="G295"/>
          <cell r="H295"/>
          <cell r="I295">
            <v>1.8</v>
          </cell>
        </row>
        <row r="296">
          <cell r="C296" t="str">
            <v>CHAMPAHAT (JSP)</v>
          </cell>
          <cell r="D296"/>
          <cell r="E296"/>
          <cell r="F296"/>
          <cell r="G296"/>
          <cell r="H296"/>
          <cell r="I296">
            <v>2.5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DESTINATION</v>
          </cell>
          <cell r="B3" t="str">
            <v>PRV RATE/ KG.</v>
          </cell>
        </row>
        <row r="4">
          <cell r="A4" t="str">
            <v>ADAVA</v>
          </cell>
          <cell r="B4">
            <v>2.8</v>
          </cell>
        </row>
        <row r="5">
          <cell r="A5" t="str">
            <v>AINTHAPALI</v>
          </cell>
          <cell r="B5">
            <v>2.42</v>
          </cell>
        </row>
        <row r="6">
          <cell r="A6" t="str">
            <v>ALAPUR</v>
          </cell>
          <cell r="B6">
            <v>2.4</v>
          </cell>
        </row>
        <row r="7">
          <cell r="A7" t="str">
            <v>ANGUL</v>
          </cell>
          <cell r="B7">
            <v>2</v>
          </cell>
        </row>
        <row r="8">
          <cell r="A8" t="str">
            <v>ANGULAI</v>
          </cell>
          <cell r="B8">
            <v>2</v>
          </cell>
        </row>
        <row r="9">
          <cell r="A9" t="str">
            <v>ANLABERENI</v>
          </cell>
          <cell r="B9">
            <v>2.27</v>
          </cell>
        </row>
        <row r="10">
          <cell r="A10" t="str">
            <v>ANUGULAI</v>
          </cell>
          <cell r="B10">
            <v>2.12</v>
          </cell>
        </row>
        <row r="11">
          <cell r="A11" t="str">
            <v>ARNAPAL</v>
          </cell>
          <cell r="B11">
            <v>2.15</v>
          </cell>
        </row>
        <row r="12">
          <cell r="A12" t="str">
            <v>ASKA</v>
          </cell>
          <cell r="B12">
            <v>2.75</v>
          </cell>
        </row>
        <row r="13">
          <cell r="A13" t="str">
            <v>ASTARANG</v>
          </cell>
          <cell r="B13">
            <v>2.42</v>
          </cell>
        </row>
        <row r="14">
          <cell r="A14" t="str">
            <v>ASURALI</v>
          </cell>
          <cell r="B14">
            <v>2.25</v>
          </cell>
        </row>
        <row r="15">
          <cell r="A15" t="str">
            <v>ASURESWAR</v>
          </cell>
          <cell r="B15">
            <v>2</v>
          </cell>
        </row>
        <row r="16">
          <cell r="A16" t="str">
            <v>ATHAGARH</v>
          </cell>
          <cell r="B16">
            <v>2</v>
          </cell>
        </row>
        <row r="17">
          <cell r="A17" t="str">
            <v>ATTABIRA</v>
          </cell>
          <cell r="B17">
            <v>3.52</v>
          </cell>
        </row>
        <row r="18">
          <cell r="A18" t="str">
            <v>BADAKEREKA</v>
          </cell>
          <cell r="B18">
            <v>2.5299999999999998</v>
          </cell>
        </row>
        <row r="19">
          <cell r="A19" t="str">
            <v>BADAMBA</v>
          </cell>
          <cell r="B19">
            <v>2</v>
          </cell>
        </row>
        <row r="20">
          <cell r="A20" t="str">
            <v>BAGHAMARI</v>
          </cell>
          <cell r="B20">
            <v>2.13</v>
          </cell>
        </row>
        <row r="21">
          <cell r="A21" t="str">
            <v>BAHADAJHOLA</v>
          </cell>
          <cell r="B21">
            <v>2.75</v>
          </cell>
        </row>
        <row r="22">
          <cell r="A22" t="str">
            <v>BAIDESWAR</v>
          </cell>
          <cell r="B22">
            <v>2.2000000000000002</v>
          </cell>
        </row>
        <row r="23">
          <cell r="A23" t="str">
            <v>BALAPUR PURI</v>
          </cell>
          <cell r="B23">
            <v>2</v>
          </cell>
        </row>
        <row r="24">
          <cell r="A24" t="str">
            <v>BALASORE</v>
          </cell>
          <cell r="B24">
            <v>2</v>
          </cell>
        </row>
        <row r="25">
          <cell r="A25" t="str">
            <v>BALIA</v>
          </cell>
          <cell r="B25">
            <v>2</v>
          </cell>
        </row>
        <row r="26">
          <cell r="A26" t="str">
            <v>BALIA BAZAR</v>
          </cell>
          <cell r="B26">
            <v>2.1800000000000002</v>
          </cell>
        </row>
        <row r="27">
          <cell r="A27" t="str">
            <v>BALIANTA</v>
          </cell>
          <cell r="B27">
            <v>1.73</v>
          </cell>
        </row>
        <row r="28">
          <cell r="A28" t="str">
            <v>BALIAPAL</v>
          </cell>
          <cell r="B28">
            <v>2.8</v>
          </cell>
        </row>
        <row r="29">
          <cell r="A29" t="str">
            <v>BALICHANDRAPUR</v>
          </cell>
          <cell r="B29">
            <v>2</v>
          </cell>
        </row>
        <row r="30">
          <cell r="A30" t="str">
            <v>BALIJHARI</v>
          </cell>
          <cell r="B30">
            <v>3.33</v>
          </cell>
        </row>
        <row r="31">
          <cell r="A31" t="str">
            <v>BALIKUDA(JSP)</v>
          </cell>
          <cell r="B31">
            <v>2</v>
          </cell>
        </row>
        <row r="32">
          <cell r="A32" t="str">
            <v>BALUGAON</v>
          </cell>
          <cell r="B32">
            <v>2.4</v>
          </cell>
        </row>
        <row r="33">
          <cell r="A33" t="str">
            <v>BANAMALIPUR</v>
          </cell>
          <cell r="B33">
            <v>1.8</v>
          </cell>
        </row>
        <row r="34">
          <cell r="A34" t="str">
            <v>BANDUTIKIRA</v>
          </cell>
          <cell r="B34">
            <v>3.03</v>
          </cell>
        </row>
        <row r="35">
          <cell r="A35" t="str">
            <v>BANKI</v>
          </cell>
          <cell r="B35">
            <v>2</v>
          </cell>
        </row>
        <row r="36">
          <cell r="A36" t="str">
            <v>BANTHA CHHAK</v>
          </cell>
          <cell r="B36">
            <v>2</v>
          </cell>
        </row>
        <row r="37">
          <cell r="A37" t="str">
            <v>BARBIL</v>
          </cell>
          <cell r="B37">
            <v>3.63</v>
          </cell>
        </row>
        <row r="38">
          <cell r="A38" t="str">
            <v>BAREIPALI</v>
          </cell>
          <cell r="B38">
            <v>2.42</v>
          </cell>
        </row>
        <row r="39">
          <cell r="A39" t="str">
            <v>BARGARH</v>
          </cell>
          <cell r="B39">
            <v>3.03</v>
          </cell>
        </row>
        <row r="40">
          <cell r="A40" t="str">
            <v>BARI</v>
          </cell>
          <cell r="B40">
            <v>2</v>
          </cell>
        </row>
        <row r="41">
          <cell r="A41" t="str">
            <v>BARIDA (GANJAM)</v>
          </cell>
          <cell r="B41">
            <v>2.75</v>
          </cell>
        </row>
        <row r="42">
          <cell r="A42" t="str">
            <v>BARIKPUR</v>
          </cell>
          <cell r="B42">
            <v>2</v>
          </cell>
        </row>
        <row r="43">
          <cell r="A43" t="str">
            <v>BARIPADA</v>
          </cell>
          <cell r="B43">
            <v>2.13</v>
          </cell>
        </row>
        <row r="44">
          <cell r="A44" t="str">
            <v>BARUAN</v>
          </cell>
          <cell r="B44">
            <v>2</v>
          </cell>
        </row>
        <row r="45">
          <cell r="A45" t="str">
            <v>BASTA</v>
          </cell>
          <cell r="B45">
            <v>2.5</v>
          </cell>
        </row>
        <row r="46">
          <cell r="A46" t="str">
            <v>BASUDEVPUR</v>
          </cell>
          <cell r="B46">
            <v>2.42</v>
          </cell>
        </row>
        <row r="47">
          <cell r="A47" t="str">
            <v>BAUSUNI</v>
          </cell>
          <cell r="B47">
            <v>4.5</v>
          </cell>
        </row>
        <row r="48">
          <cell r="A48" t="str">
            <v>BEGUNIA</v>
          </cell>
          <cell r="B48">
            <v>2.4</v>
          </cell>
        </row>
        <row r="49">
          <cell r="A49" t="str">
            <v>BELAGUNTHA</v>
          </cell>
          <cell r="B49">
            <v>2.75</v>
          </cell>
        </row>
        <row r="50">
          <cell r="A50" t="str">
            <v>BELPAHAR</v>
          </cell>
          <cell r="B50">
            <v>2.75</v>
          </cell>
        </row>
        <row r="51">
          <cell r="A51" t="str">
            <v>BERHAMPUR</v>
          </cell>
          <cell r="B51">
            <v>2</v>
          </cell>
        </row>
        <row r="52">
          <cell r="A52" t="str">
            <v>BETADA</v>
          </cell>
          <cell r="B52">
            <v>2.4</v>
          </cell>
        </row>
        <row r="53">
          <cell r="A53" t="str">
            <v>BETANATI</v>
          </cell>
          <cell r="B53">
            <v>2.48</v>
          </cell>
        </row>
        <row r="54">
          <cell r="A54" t="str">
            <v>BHADRAK</v>
          </cell>
          <cell r="B54">
            <v>2</v>
          </cell>
        </row>
        <row r="55">
          <cell r="A55" t="str">
            <v>BHANJANAGAR</v>
          </cell>
          <cell r="B55">
            <v>2.75</v>
          </cell>
        </row>
        <row r="56">
          <cell r="A56" t="str">
            <v>BHAPUR</v>
          </cell>
          <cell r="B56">
            <v>2.4200000000000004</v>
          </cell>
        </row>
        <row r="57">
          <cell r="A57" t="str">
            <v>BHOGRAI</v>
          </cell>
          <cell r="B57">
            <v>2.8</v>
          </cell>
        </row>
        <row r="58">
          <cell r="A58" t="str">
            <v>BHUBANESWAR</v>
          </cell>
          <cell r="B58">
            <v>1.73</v>
          </cell>
        </row>
        <row r="59">
          <cell r="A59" t="str">
            <v>BILAHAT</v>
          </cell>
          <cell r="B59">
            <v>2</v>
          </cell>
        </row>
        <row r="60">
          <cell r="A60" t="str">
            <v>BINKA</v>
          </cell>
          <cell r="B60">
            <v>3.7</v>
          </cell>
        </row>
        <row r="61">
          <cell r="A61" t="str">
            <v>BIRAMAHARAJPUR</v>
          </cell>
          <cell r="B61">
            <v>4</v>
          </cell>
        </row>
        <row r="62">
          <cell r="A62" t="str">
            <v>BISAM CUTTACK</v>
          </cell>
          <cell r="B62">
            <v>4.68</v>
          </cell>
        </row>
        <row r="63">
          <cell r="A63" t="str">
            <v>BISRA</v>
          </cell>
          <cell r="B63">
            <v>2.65</v>
          </cell>
        </row>
        <row r="64">
          <cell r="A64" t="str">
            <v>BOLANGIR</v>
          </cell>
          <cell r="B64">
            <v>3.33</v>
          </cell>
        </row>
        <row r="65">
          <cell r="A65" t="str">
            <v>BOUDH</v>
          </cell>
          <cell r="B65">
            <v>3.8</v>
          </cell>
        </row>
        <row r="66">
          <cell r="A66" t="str">
            <v>BRAHMAGIRI</v>
          </cell>
          <cell r="B66">
            <v>2.4200000000000004</v>
          </cell>
        </row>
        <row r="67">
          <cell r="A67" t="str">
            <v>BUGUDA</v>
          </cell>
          <cell r="B67">
            <v>2.8</v>
          </cell>
        </row>
        <row r="68">
          <cell r="A68" t="str">
            <v>BURLA</v>
          </cell>
          <cell r="B68">
            <v>2.52</v>
          </cell>
        </row>
        <row r="69">
          <cell r="A69" t="str">
            <v>CHAMPAPUR</v>
          </cell>
          <cell r="B69">
            <v>2</v>
          </cell>
        </row>
        <row r="70">
          <cell r="A70" t="str">
            <v>CHAMPESWAR</v>
          </cell>
          <cell r="B70">
            <v>3</v>
          </cell>
        </row>
        <row r="71">
          <cell r="A71" t="str">
            <v>CHAMPUA</v>
          </cell>
          <cell r="B71">
            <v>3.3</v>
          </cell>
        </row>
        <row r="72">
          <cell r="A72" t="str">
            <v>CHANDANPUR</v>
          </cell>
          <cell r="B72">
            <v>2</v>
          </cell>
        </row>
        <row r="73">
          <cell r="A73" t="str">
            <v>CHANDBALI</v>
          </cell>
          <cell r="B73">
            <v>2.4</v>
          </cell>
        </row>
        <row r="74">
          <cell r="A74" t="str">
            <v>CHANDIKHOL</v>
          </cell>
          <cell r="B74">
            <v>2</v>
          </cell>
        </row>
        <row r="75">
          <cell r="A75" t="str">
            <v>CHANDPUR</v>
          </cell>
          <cell r="B75">
            <v>2</v>
          </cell>
        </row>
        <row r="76">
          <cell r="A76" t="str">
            <v>CHANDRAGIRI</v>
          </cell>
          <cell r="B76">
            <v>4.13</v>
          </cell>
        </row>
        <row r="77">
          <cell r="A77" t="str">
            <v>CHARAMPA</v>
          </cell>
          <cell r="B77">
            <v>2</v>
          </cell>
        </row>
        <row r="78">
          <cell r="A78" t="str">
            <v>CHARICHHAKA</v>
          </cell>
          <cell r="B78">
            <v>2.1800000000000002</v>
          </cell>
        </row>
        <row r="79">
          <cell r="A79" t="str">
            <v>CHHATIA</v>
          </cell>
          <cell r="B79">
            <v>2</v>
          </cell>
        </row>
        <row r="80">
          <cell r="A80" t="str">
            <v>CHHENDIPADA</v>
          </cell>
          <cell r="B80">
            <v>2</v>
          </cell>
        </row>
        <row r="81">
          <cell r="A81" t="str">
            <v>CHIKITIPENTHA</v>
          </cell>
          <cell r="B81">
            <v>2.75</v>
          </cell>
        </row>
        <row r="82">
          <cell r="A82" t="str">
            <v>CHITRADA</v>
          </cell>
          <cell r="B82">
            <v>3.25</v>
          </cell>
        </row>
        <row r="83">
          <cell r="A83" t="str">
            <v>DARINGIBADI</v>
          </cell>
          <cell r="B83">
            <v>4</v>
          </cell>
        </row>
        <row r="84">
          <cell r="A84" t="str">
            <v>DASAMALLI</v>
          </cell>
          <cell r="B84">
            <v>2.75</v>
          </cell>
        </row>
        <row r="85">
          <cell r="A85" t="str">
            <v>DASMILE</v>
          </cell>
          <cell r="B85">
            <v>2.75</v>
          </cell>
        </row>
        <row r="86">
          <cell r="A86" t="str">
            <v>DASPALLA</v>
          </cell>
          <cell r="B86">
            <v>2.54</v>
          </cell>
        </row>
        <row r="87">
          <cell r="A87" t="str">
            <v>DELANG</v>
          </cell>
          <cell r="B87">
            <v>2.5299999999999998</v>
          </cell>
        </row>
        <row r="88">
          <cell r="A88" t="str">
            <v>DHALAPATHAR</v>
          </cell>
          <cell r="B88">
            <v>2.2000000000000002</v>
          </cell>
        </row>
        <row r="89">
          <cell r="A89" t="str">
            <v>DHANAGHARA</v>
          </cell>
          <cell r="B89">
            <v>2.75</v>
          </cell>
        </row>
        <row r="90">
          <cell r="A90" t="str">
            <v>DHANUPALI</v>
          </cell>
          <cell r="B90">
            <v>2.52</v>
          </cell>
        </row>
        <row r="91">
          <cell r="A91" t="str">
            <v>DHENKANAL</v>
          </cell>
          <cell r="B91">
            <v>2</v>
          </cell>
        </row>
        <row r="92">
          <cell r="A92" t="str">
            <v>DHENKIKOTE</v>
          </cell>
          <cell r="B92">
            <v>2.8600000000000003</v>
          </cell>
        </row>
        <row r="93">
          <cell r="A93" t="str">
            <v>DOLASAHI</v>
          </cell>
          <cell r="B93">
            <v>2</v>
          </cell>
        </row>
        <row r="94">
          <cell r="A94" t="str">
            <v>DUBURI</v>
          </cell>
          <cell r="B94">
            <v>2.1800000000000002</v>
          </cell>
        </row>
        <row r="95">
          <cell r="A95" t="str">
            <v>DUKURA</v>
          </cell>
          <cell r="B95">
            <v>2.8600000000000003</v>
          </cell>
        </row>
        <row r="96">
          <cell r="A96" t="str">
            <v>DUNGURA</v>
          </cell>
          <cell r="B96">
            <v>2.13</v>
          </cell>
        </row>
        <row r="97">
          <cell r="A97" t="str">
            <v>ERSAMA</v>
          </cell>
          <cell r="B97">
            <v>2.27</v>
          </cell>
        </row>
        <row r="98">
          <cell r="A98" t="str">
            <v>GANGAPUR</v>
          </cell>
          <cell r="B98">
            <v>2.5299999999999998</v>
          </cell>
        </row>
        <row r="99">
          <cell r="A99" t="str">
            <v>GANIA</v>
          </cell>
          <cell r="B99">
            <v>2.64</v>
          </cell>
        </row>
        <row r="100">
          <cell r="A100" t="str">
            <v>GANJAM</v>
          </cell>
          <cell r="B100">
            <v>2.31</v>
          </cell>
        </row>
        <row r="101">
          <cell r="A101" t="str">
            <v>GAONDIA</v>
          </cell>
          <cell r="B101">
            <v>2.66</v>
          </cell>
        </row>
        <row r="102">
          <cell r="A102" t="str">
            <v>GARDAPUR</v>
          </cell>
          <cell r="B102">
            <v>2.1</v>
          </cell>
        </row>
        <row r="103">
          <cell r="A103" t="str">
            <v>GHASIPURA</v>
          </cell>
          <cell r="B103">
            <v>2.2000000000000002</v>
          </cell>
        </row>
        <row r="104">
          <cell r="A104" t="str">
            <v>GIRISOLA</v>
          </cell>
          <cell r="B104">
            <v>2.25</v>
          </cell>
        </row>
        <row r="105">
          <cell r="A105" t="str">
            <v>GODBHAGA</v>
          </cell>
          <cell r="B105">
            <v>3.4</v>
          </cell>
        </row>
        <row r="106">
          <cell r="A106" t="str">
            <v>GOP</v>
          </cell>
          <cell r="B106">
            <v>1.82</v>
          </cell>
        </row>
        <row r="107">
          <cell r="A107" t="str">
            <v>GOPALPUR</v>
          </cell>
          <cell r="B107">
            <v>2.65</v>
          </cell>
        </row>
        <row r="108">
          <cell r="A108" t="str">
            <v>GORUMAHISANI</v>
          </cell>
          <cell r="B108">
            <v>4</v>
          </cell>
        </row>
        <row r="109">
          <cell r="A109" t="str">
            <v>GOVINDAPALLI</v>
          </cell>
          <cell r="B109">
            <v>4.5</v>
          </cell>
        </row>
        <row r="110">
          <cell r="A110" t="str">
            <v xml:space="preserve">GUNIA </v>
          </cell>
          <cell r="B110">
            <v>2.75</v>
          </cell>
        </row>
        <row r="111">
          <cell r="A111" t="str">
            <v>GUNUPUR</v>
          </cell>
          <cell r="B111">
            <v>4</v>
          </cell>
        </row>
        <row r="112">
          <cell r="A112" t="str">
            <v>HADAPADA</v>
          </cell>
          <cell r="B112">
            <v>2.5</v>
          </cell>
        </row>
        <row r="113">
          <cell r="A113" t="str">
            <v>HALDIPADA</v>
          </cell>
          <cell r="B113">
            <v>2.5</v>
          </cell>
        </row>
        <row r="114">
          <cell r="A114" t="str">
            <v>HARIPUR HAT</v>
          </cell>
          <cell r="B114">
            <v>2</v>
          </cell>
        </row>
        <row r="115">
          <cell r="A115" t="str">
            <v>HATATOTA</v>
          </cell>
          <cell r="B115">
            <v>2</v>
          </cell>
        </row>
        <row r="116">
          <cell r="A116" t="str">
            <v>HINDOLA</v>
          </cell>
          <cell r="B116">
            <v>2.1800000000000002</v>
          </cell>
        </row>
        <row r="117">
          <cell r="A117" t="str">
            <v>ISWORPUR</v>
          </cell>
          <cell r="B117">
            <v>2.12</v>
          </cell>
        </row>
        <row r="118">
          <cell r="A118" t="str">
            <v>ITAMATI</v>
          </cell>
          <cell r="B118">
            <v>2.4</v>
          </cell>
        </row>
        <row r="119">
          <cell r="A119" t="str">
            <v>JAGATSINGHPUR</v>
          </cell>
          <cell r="B119">
            <v>2</v>
          </cell>
        </row>
        <row r="120">
          <cell r="A120" t="str">
            <v>JAJPUR ROAD</v>
          </cell>
          <cell r="B120">
            <v>2</v>
          </cell>
        </row>
        <row r="121">
          <cell r="A121" t="str">
            <v>JAJPUR TOWN</v>
          </cell>
          <cell r="B121">
            <v>2</v>
          </cell>
        </row>
        <row r="122">
          <cell r="A122" t="str">
            <v>JALESWAR</v>
          </cell>
          <cell r="B122">
            <v>2.13</v>
          </cell>
        </row>
        <row r="123">
          <cell r="A123" t="str">
            <v>JARKA</v>
          </cell>
          <cell r="B123">
            <v>2</v>
          </cell>
        </row>
        <row r="124">
          <cell r="A124" t="str">
            <v>JASIPUR</v>
          </cell>
          <cell r="B124">
            <v>3.5</v>
          </cell>
        </row>
        <row r="125">
          <cell r="A125" t="str">
            <v>JATAMUNDIA</v>
          </cell>
          <cell r="B125">
            <v>2</v>
          </cell>
        </row>
        <row r="126">
          <cell r="A126" t="str">
            <v>JATNI</v>
          </cell>
          <cell r="B126">
            <v>2</v>
          </cell>
        </row>
        <row r="127">
          <cell r="A127" t="str">
            <v>JAYKAYPUR</v>
          </cell>
          <cell r="B127">
            <v>3.5</v>
          </cell>
        </row>
        <row r="128">
          <cell r="A128" t="str">
            <v>JEYPORE</v>
          </cell>
          <cell r="B128">
            <v>4</v>
          </cell>
        </row>
        <row r="129">
          <cell r="A129" t="str">
            <v>JHALIAMARA</v>
          </cell>
          <cell r="B129">
            <v>2.5</v>
          </cell>
        </row>
        <row r="130">
          <cell r="A130" t="str">
            <v>JHUMPURA</v>
          </cell>
          <cell r="B130">
            <v>2.85</v>
          </cell>
        </row>
        <row r="131">
          <cell r="A131" t="str">
            <v>JODA</v>
          </cell>
          <cell r="B131">
            <v>3.47</v>
          </cell>
        </row>
        <row r="132">
          <cell r="A132" t="str">
            <v>JOGESWARPUR</v>
          </cell>
          <cell r="B132">
            <v>2.1800000000000002</v>
          </cell>
        </row>
        <row r="133">
          <cell r="A133" t="str">
            <v>KABISURYANAGAR</v>
          </cell>
          <cell r="B133">
            <v>2.75</v>
          </cell>
        </row>
        <row r="134">
          <cell r="A134" t="str">
            <v>KAKATPUR</v>
          </cell>
          <cell r="B134">
            <v>2</v>
          </cell>
        </row>
        <row r="135">
          <cell r="A135" t="str">
            <v>KALAPATHAR</v>
          </cell>
          <cell r="B135">
            <v>2.2000000000000002</v>
          </cell>
        </row>
        <row r="136">
          <cell r="A136" t="str">
            <v>KALIABALI</v>
          </cell>
          <cell r="B136">
            <v>2.75</v>
          </cell>
        </row>
        <row r="137">
          <cell r="A137" t="str">
            <v>KAMAKHYANAGAR</v>
          </cell>
          <cell r="B137">
            <v>2.27</v>
          </cell>
        </row>
        <row r="138">
          <cell r="A138" t="str">
            <v>KANAS</v>
          </cell>
          <cell r="B138">
            <v>2.5299999999999998</v>
          </cell>
        </row>
        <row r="139">
          <cell r="A139" t="str">
            <v>KANISI</v>
          </cell>
          <cell r="B139">
            <v>2.31</v>
          </cell>
        </row>
        <row r="140">
          <cell r="A140" t="str">
            <v>KANSAMARI</v>
          </cell>
          <cell r="B140">
            <v>2.75</v>
          </cell>
        </row>
        <row r="141">
          <cell r="A141" t="str">
            <v xml:space="preserve">KANTARAGUDA </v>
          </cell>
          <cell r="B141">
            <v>4.62</v>
          </cell>
        </row>
        <row r="142">
          <cell r="A142" t="str">
            <v>KARAMDEHI</v>
          </cell>
          <cell r="B142">
            <v>2.8</v>
          </cell>
        </row>
        <row r="143">
          <cell r="A143" t="str">
            <v>KARANJIA</v>
          </cell>
          <cell r="B143">
            <v>3.2</v>
          </cell>
        </row>
        <row r="144">
          <cell r="A144" t="str">
            <v>KATAPALI</v>
          </cell>
          <cell r="B144">
            <v>2.52</v>
          </cell>
        </row>
        <row r="145">
          <cell r="A145" t="str">
            <v>KATIKATA</v>
          </cell>
          <cell r="B145">
            <v>2</v>
          </cell>
        </row>
        <row r="146">
          <cell r="A146" t="str">
            <v>KENDRAPARA</v>
          </cell>
          <cell r="B146">
            <v>2</v>
          </cell>
        </row>
        <row r="147">
          <cell r="A147" t="str">
            <v>KENDUJIANI</v>
          </cell>
          <cell r="B147">
            <v>3.5</v>
          </cell>
        </row>
        <row r="148">
          <cell r="A148" t="str">
            <v>KENGHAT</v>
          </cell>
          <cell r="B148">
            <v>2.8</v>
          </cell>
        </row>
        <row r="149">
          <cell r="A149" t="str">
            <v>KEOL NAGAR</v>
          </cell>
          <cell r="B149">
            <v>2.5499999999999998</v>
          </cell>
        </row>
        <row r="150">
          <cell r="A150" t="str">
            <v>KEONJHAR</v>
          </cell>
          <cell r="B150">
            <v>2.66</v>
          </cell>
        </row>
        <row r="151">
          <cell r="A151" t="str">
            <v>KESHANA</v>
          </cell>
          <cell r="B151">
            <v>3.3</v>
          </cell>
        </row>
        <row r="152">
          <cell r="A152" t="str">
            <v>KHAIRA</v>
          </cell>
          <cell r="B152">
            <v>2.42</v>
          </cell>
        </row>
        <row r="153">
          <cell r="A153" t="str">
            <v>KHAIRAPUT</v>
          </cell>
          <cell r="B153">
            <v>4.5</v>
          </cell>
        </row>
        <row r="154">
          <cell r="A154" t="str">
            <v>KHAJURIKATA</v>
          </cell>
          <cell r="B154">
            <v>2</v>
          </cell>
        </row>
        <row r="155">
          <cell r="A155" t="str">
            <v>KHANDAPADA</v>
          </cell>
          <cell r="B155">
            <v>2.75</v>
          </cell>
        </row>
        <row r="156">
          <cell r="A156" t="str">
            <v>KHANPADA</v>
          </cell>
          <cell r="B156">
            <v>2.4</v>
          </cell>
        </row>
        <row r="157">
          <cell r="A157" t="str">
            <v>KHELAR</v>
          </cell>
          <cell r="B157">
            <v>2</v>
          </cell>
        </row>
        <row r="158">
          <cell r="A158" t="str">
            <v>KHICHING</v>
          </cell>
          <cell r="B158">
            <v>3.5</v>
          </cell>
        </row>
        <row r="159">
          <cell r="A159" t="str">
            <v>KHUNTA</v>
          </cell>
          <cell r="B159">
            <v>2.66</v>
          </cell>
        </row>
        <row r="160">
          <cell r="A160" t="str">
            <v>KHURDA</v>
          </cell>
          <cell r="B160">
            <v>2</v>
          </cell>
        </row>
        <row r="161">
          <cell r="A161" t="str">
            <v>KIREI</v>
          </cell>
          <cell r="B161">
            <v>3.5</v>
          </cell>
        </row>
        <row r="162">
          <cell r="A162" t="str">
            <v>KONARK</v>
          </cell>
          <cell r="B162">
            <v>2</v>
          </cell>
        </row>
        <row r="163">
          <cell r="A163" t="str">
            <v>KOSTA</v>
          </cell>
          <cell r="B163">
            <v>2.6</v>
          </cell>
        </row>
        <row r="164">
          <cell r="A164" t="str">
            <v>KUJANG</v>
          </cell>
          <cell r="B164">
            <v>2</v>
          </cell>
        </row>
        <row r="165">
          <cell r="A165" t="str">
            <v>KULIANA</v>
          </cell>
          <cell r="B165">
            <v>3.85</v>
          </cell>
        </row>
        <row r="166">
          <cell r="A166" t="str">
            <v>KUMBHIRDA</v>
          </cell>
          <cell r="B166">
            <v>3.3</v>
          </cell>
        </row>
        <row r="167">
          <cell r="A167" t="str">
            <v>KURUDA</v>
          </cell>
          <cell r="B167">
            <v>2.1</v>
          </cell>
        </row>
        <row r="168">
          <cell r="A168" t="str">
            <v>LAXMIPUR</v>
          </cell>
          <cell r="B168">
            <v>4.5</v>
          </cell>
        </row>
        <row r="169">
          <cell r="A169" t="str">
            <v>LOCHAPADA BRP</v>
          </cell>
          <cell r="B169">
            <v>2.5</v>
          </cell>
        </row>
        <row r="170">
          <cell r="A170" t="str">
            <v>MACHHAMARA</v>
          </cell>
          <cell r="B170">
            <v>4.13</v>
          </cell>
        </row>
        <row r="171">
          <cell r="A171" t="str">
            <v>MAGURAGADIA KEONJHAR</v>
          </cell>
          <cell r="B171">
            <v>2.66</v>
          </cell>
        </row>
        <row r="172">
          <cell r="A172" t="str">
            <v>MAHALA</v>
          </cell>
          <cell r="B172">
            <v>2.2999999999999998</v>
          </cell>
        </row>
        <row r="173">
          <cell r="A173" t="str">
            <v>MAHENDRAGARH</v>
          </cell>
          <cell r="B173">
            <v>3.75</v>
          </cell>
        </row>
        <row r="174">
          <cell r="A174" t="str">
            <v>MALKANGIRI</v>
          </cell>
          <cell r="B174">
            <v>4.5</v>
          </cell>
        </row>
        <row r="175">
          <cell r="A175" t="str">
            <v>MANGALPUR (PIPILI)</v>
          </cell>
          <cell r="B175">
            <v>2</v>
          </cell>
        </row>
        <row r="176">
          <cell r="A176" t="str">
            <v>MANIJANGA</v>
          </cell>
          <cell r="B176">
            <v>2</v>
          </cell>
        </row>
        <row r="177">
          <cell r="A177" t="str">
            <v>MARKONA</v>
          </cell>
          <cell r="B177">
            <v>2.2999999999999998</v>
          </cell>
        </row>
        <row r="178">
          <cell r="A178" t="str">
            <v>MARSHAGHAI</v>
          </cell>
          <cell r="B178">
            <v>2.1</v>
          </cell>
        </row>
        <row r="179">
          <cell r="A179" t="str">
            <v>MATHILI</v>
          </cell>
          <cell r="B179">
            <v>4.5</v>
          </cell>
        </row>
        <row r="180">
          <cell r="A180" t="str">
            <v>MATIAPADA</v>
          </cell>
          <cell r="B180">
            <v>2</v>
          </cell>
        </row>
        <row r="181">
          <cell r="A181" t="str">
            <v>MOHANA</v>
          </cell>
          <cell r="B181">
            <v>2.75</v>
          </cell>
        </row>
        <row r="182">
          <cell r="A182" t="str">
            <v>MUNDAMARAI</v>
          </cell>
          <cell r="B182">
            <v>2.75</v>
          </cell>
        </row>
        <row r="183">
          <cell r="A183" t="str">
            <v>MUNIGUDA</v>
          </cell>
          <cell r="B183">
            <v>4.3</v>
          </cell>
        </row>
        <row r="184">
          <cell r="A184" t="str">
            <v>MURGABADI</v>
          </cell>
          <cell r="B184">
            <v>2.25</v>
          </cell>
        </row>
        <row r="185">
          <cell r="A185" t="str">
            <v>NABARANGPUR</v>
          </cell>
          <cell r="B185">
            <v>4.5</v>
          </cell>
        </row>
        <row r="186">
          <cell r="A186" t="str">
            <v>NACHUNI</v>
          </cell>
          <cell r="B186">
            <v>2.4</v>
          </cell>
        </row>
        <row r="187">
          <cell r="A187" t="str">
            <v>NAGAPUR</v>
          </cell>
          <cell r="B187">
            <v>2</v>
          </cell>
        </row>
        <row r="188">
          <cell r="A188" t="str">
            <v>NANDAPUR</v>
          </cell>
          <cell r="B188">
            <v>4.8</v>
          </cell>
        </row>
        <row r="189">
          <cell r="A189" t="str">
            <v>NANDIPUR</v>
          </cell>
          <cell r="B189">
            <v>2.25</v>
          </cell>
        </row>
        <row r="190">
          <cell r="A190" t="str">
            <v>NARANGARH</v>
          </cell>
          <cell r="B190">
            <v>2.5</v>
          </cell>
        </row>
        <row r="191">
          <cell r="A191" t="str">
            <v>NARDA BAZAR BALIPATNA</v>
          </cell>
          <cell r="B191">
            <v>1.82</v>
          </cell>
        </row>
        <row r="192">
          <cell r="A192" t="str">
            <v>NARSINGHPUR</v>
          </cell>
          <cell r="B192">
            <v>3.33</v>
          </cell>
        </row>
        <row r="193">
          <cell r="A193" t="str">
            <v>NAYAGARH</v>
          </cell>
          <cell r="B193">
            <v>2.4</v>
          </cell>
        </row>
        <row r="194">
          <cell r="A194" t="str">
            <v>NAYAHATA</v>
          </cell>
          <cell r="B194">
            <v>2.4</v>
          </cell>
        </row>
        <row r="195">
          <cell r="A195" t="str">
            <v>NIMAPARA</v>
          </cell>
          <cell r="B195">
            <v>1.82</v>
          </cell>
        </row>
        <row r="196">
          <cell r="A196" t="str">
            <v>NISCHINTKOILI</v>
          </cell>
          <cell r="B196">
            <v>2</v>
          </cell>
        </row>
        <row r="197">
          <cell r="A197" t="str">
            <v>NTPC KANIHA</v>
          </cell>
          <cell r="B197">
            <v>2.4</v>
          </cell>
        </row>
        <row r="198">
          <cell r="A198" t="str">
            <v>NUAGAON</v>
          </cell>
          <cell r="B198">
            <v>2.75</v>
          </cell>
        </row>
        <row r="199">
          <cell r="A199" t="str">
            <v>NURPUR</v>
          </cell>
          <cell r="B199">
            <v>2</v>
          </cell>
        </row>
        <row r="200">
          <cell r="A200" t="str">
            <v>ODAGAON</v>
          </cell>
          <cell r="B200">
            <v>2.8600000000000003</v>
          </cell>
        </row>
        <row r="201">
          <cell r="A201" t="str">
            <v>OLAVAR</v>
          </cell>
          <cell r="B201">
            <v>2.75</v>
          </cell>
        </row>
        <row r="202">
          <cell r="A202" t="str">
            <v>OSTAPAL</v>
          </cell>
          <cell r="B202">
            <v>2.42</v>
          </cell>
        </row>
        <row r="203">
          <cell r="A203" t="str">
            <v>OUPADA</v>
          </cell>
          <cell r="B203">
            <v>2.75</v>
          </cell>
        </row>
        <row r="204">
          <cell r="A204" t="str">
            <v>PADMAPUR</v>
          </cell>
          <cell r="B204">
            <v>4.4000000000000004</v>
          </cell>
        </row>
        <row r="205">
          <cell r="A205" t="str">
            <v>PAGA CHHAKA</v>
          </cell>
          <cell r="B205">
            <v>1.57</v>
          </cell>
        </row>
        <row r="206">
          <cell r="A206" t="str">
            <v>PANDUA</v>
          </cell>
          <cell r="B206">
            <v>2.2000000000000002</v>
          </cell>
        </row>
        <row r="207">
          <cell r="A207" t="str">
            <v>PANIKOILI</v>
          </cell>
          <cell r="B207">
            <v>2</v>
          </cell>
        </row>
        <row r="208">
          <cell r="A208" t="str">
            <v>PARALAKHEMUNDI</v>
          </cell>
          <cell r="B208">
            <v>3.85</v>
          </cell>
        </row>
        <row r="209">
          <cell r="A209" t="str">
            <v>PARIPADA</v>
          </cell>
          <cell r="B209">
            <v>2.31</v>
          </cell>
        </row>
        <row r="210">
          <cell r="A210" t="str">
            <v>PARIPADA MANGALAPUR</v>
          </cell>
          <cell r="B210">
            <v>2.4</v>
          </cell>
        </row>
        <row r="211">
          <cell r="A211" t="str">
            <v>PARMANPUR</v>
          </cell>
          <cell r="B211">
            <v>2.75</v>
          </cell>
        </row>
        <row r="212">
          <cell r="A212" t="str">
            <v>PATNAGARH</v>
          </cell>
          <cell r="B212">
            <v>4.5999999999999996</v>
          </cell>
        </row>
        <row r="213">
          <cell r="A213" t="str">
            <v>PATTAMUNDAI</v>
          </cell>
          <cell r="B213">
            <v>2</v>
          </cell>
        </row>
        <row r="214">
          <cell r="A214" t="str">
            <v>PENTHAKATA</v>
          </cell>
          <cell r="B214">
            <v>2</v>
          </cell>
        </row>
        <row r="215">
          <cell r="A215" t="str">
            <v>PHULBANI</v>
          </cell>
          <cell r="B215">
            <v>3.63</v>
          </cell>
        </row>
        <row r="216">
          <cell r="A216" t="str">
            <v>PIPILI</v>
          </cell>
          <cell r="B216">
            <v>2</v>
          </cell>
        </row>
        <row r="217">
          <cell r="A217" t="str">
            <v>PODAASITA</v>
          </cell>
          <cell r="B217">
            <v>2.2000000000000002</v>
          </cell>
        </row>
        <row r="218">
          <cell r="A218" t="str">
            <v>POTTANGI</v>
          </cell>
          <cell r="B218">
            <v>5</v>
          </cell>
        </row>
        <row r="219">
          <cell r="A219" t="str">
            <v>PRITIPUR</v>
          </cell>
          <cell r="B219">
            <v>2.4</v>
          </cell>
        </row>
        <row r="220">
          <cell r="A220" t="str">
            <v>PURI</v>
          </cell>
          <cell r="B220">
            <v>2</v>
          </cell>
        </row>
        <row r="221">
          <cell r="A221" t="str">
            <v>PURUNAKATAK</v>
          </cell>
          <cell r="B221">
            <v>3.75</v>
          </cell>
        </row>
        <row r="222">
          <cell r="A222" t="str">
            <v>PURUSOTTAMPUR</v>
          </cell>
          <cell r="B222">
            <v>2.75</v>
          </cell>
        </row>
        <row r="223">
          <cell r="A223" t="str">
            <v>RAGADI</v>
          </cell>
          <cell r="B223">
            <v>2</v>
          </cell>
        </row>
        <row r="224">
          <cell r="A224" t="str">
            <v>RAGHUNATHPUR</v>
          </cell>
          <cell r="B224">
            <v>2</v>
          </cell>
        </row>
        <row r="225">
          <cell r="A225" t="str">
            <v>RAHAMA</v>
          </cell>
          <cell r="B225">
            <v>2.06</v>
          </cell>
        </row>
        <row r="226">
          <cell r="A226" t="str">
            <v>RAIRANGPUR</v>
          </cell>
          <cell r="B226">
            <v>3.33</v>
          </cell>
        </row>
        <row r="227">
          <cell r="A227" t="str">
            <v>RAISUNGUDA</v>
          </cell>
          <cell r="B227">
            <v>2</v>
          </cell>
        </row>
        <row r="228">
          <cell r="A228" t="str">
            <v>RAJ NILAGIRI</v>
          </cell>
          <cell r="B228">
            <v>2.65</v>
          </cell>
        </row>
        <row r="229">
          <cell r="A229" t="str">
            <v>RAJ SUNAKHALA</v>
          </cell>
          <cell r="B229">
            <v>2.27</v>
          </cell>
        </row>
        <row r="230">
          <cell r="A230" t="str">
            <v>RAJGANGPUR</v>
          </cell>
          <cell r="B230">
            <v>2.75</v>
          </cell>
        </row>
        <row r="231">
          <cell r="A231" t="str">
            <v>RAMBAG</v>
          </cell>
          <cell r="B231">
            <v>2.12</v>
          </cell>
        </row>
        <row r="232">
          <cell r="A232" t="str">
            <v>RAMBHA</v>
          </cell>
          <cell r="B232">
            <v>2.75</v>
          </cell>
        </row>
        <row r="233">
          <cell r="A233" t="str">
            <v>RAMCHANDRAPUR</v>
          </cell>
          <cell r="B233">
            <v>2.2000000000000002</v>
          </cell>
        </row>
        <row r="234">
          <cell r="A234" t="str">
            <v>RAMNAGAR</v>
          </cell>
          <cell r="B234">
            <v>2.2000000000000002</v>
          </cell>
        </row>
        <row r="235">
          <cell r="A235" t="str">
            <v>RATNAGIRI</v>
          </cell>
          <cell r="B235">
            <v>2.4</v>
          </cell>
        </row>
        <row r="236">
          <cell r="A236" t="str">
            <v>RAYAGADA</v>
          </cell>
          <cell r="B236">
            <v>3.3</v>
          </cell>
        </row>
        <row r="237">
          <cell r="A237" t="str">
            <v>REDHAKHOL</v>
          </cell>
          <cell r="B237">
            <v>3</v>
          </cell>
        </row>
        <row r="238">
          <cell r="A238" t="str">
            <v>REMUNA</v>
          </cell>
          <cell r="B238">
            <v>2.1</v>
          </cell>
        </row>
        <row r="239">
          <cell r="A239" t="str">
            <v>ROURKELA</v>
          </cell>
          <cell r="B239">
            <v>2.4200000000000004</v>
          </cell>
        </row>
        <row r="240">
          <cell r="A240" t="str">
            <v>SALIPUR</v>
          </cell>
          <cell r="B240">
            <v>2</v>
          </cell>
        </row>
        <row r="241">
          <cell r="A241" t="str">
            <v>SAMBALPUR</v>
          </cell>
          <cell r="B241">
            <v>2.4200000000000004</v>
          </cell>
        </row>
        <row r="242">
          <cell r="A242" t="str">
            <v>SARADHABALI</v>
          </cell>
          <cell r="B242">
            <v>2</v>
          </cell>
        </row>
        <row r="243">
          <cell r="A243" t="str">
            <v>SATASANKHA</v>
          </cell>
          <cell r="B243">
            <v>2</v>
          </cell>
        </row>
        <row r="244">
          <cell r="A244" t="str">
            <v>SHERAGARH</v>
          </cell>
          <cell r="B244">
            <v>2.75</v>
          </cell>
        </row>
        <row r="245">
          <cell r="A245" t="str">
            <v>SIMILIGUDA</v>
          </cell>
          <cell r="B245">
            <v>4.5</v>
          </cell>
        </row>
        <row r="246">
          <cell r="A246" t="str">
            <v>SIMILIPADA</v>
          </cell>
          <cell r="B246">
            <v>2</v>
          </cell>
        </row>
        <row r="247">
          <cell r="A247" t="str">
            <v>SIMULIA</v>
          </cell>
          <cell r="B247">
            <v>2.5</v>
          </cell>
        </row>
        <row r="248">
          <cell r="A248" t="str">
            <v>SISUA</v>
          </cell>
          <cell r="B248">
            <v>1.82</v>
          </cell>
        </row>
        <row r="249">
          <cell r="A249" t="str">
            <v>SONEPUR</v>
          </cell>
          <cell r="B249">
            <v>4.24</v>
          </cell>
        </row>
        <row r="250">
          <cell r="A250" t="str">
            <v>SORO</v>
          </cell>
          <cell r="B250">
            <v>2.4200000000000004</v>
          </cell>
        </row>
        <row r="251">
          <cell r="A251" t="str">
            <v>SUKINDA</v>
          </cell>
          <cell r="B251">
            <v>2.1800000000000002</v>
          </cell>
        </row>
        <row r="252">
          <cell r="A252" t="str">
            <v>SUKRULI</v>
          </cell>
          <cell r="B252">
            <v>3.52</v>
          </cell>
        </row>
        <row r="253">
          <cell r="A253" t="str">
            <v>SUNDERGARH</v>
          </cell>
          <cell r="B253">
            <v>2.75</v>
          </cell>
        </row>
        <row r="254">
          <cell r="A254" t="str">
            <v>SURADA</v>
          </cell>
          <cell r="B254">
            <v>3.85</v>
          </cell>
        </row>
        <row r="255">
          <cell r="A255" t="str">
            <v xml:space="preserve">SURUBALI </v>
          </cell>
          <cell r="B255">
            <v>3.85</v>
          </cell>
        </row>
        <row r="256">
          <cell r="A256" t="str">
            <v>TALCHER</v>
          </cell>
          <cell r="B256">
            <v>2</v>
          </cell>
        </row>
        <row r="257">
          <cell r="A257" t="str">
            <v>TARATA</v>
          </cell>
          <cell r="B257">
            <v>2</v>
          </cell>
        </row>
        <row r="258">
          <cell r="A258" t="str">
            <v>TARPUR</v>
          </cell>
          <cell r="B258">
            <v>1.73</v>
          </cell>
        </row>
        <row r="259">
          <cell r="A259" t="str">
            <v>THAKURMUNDA</v>
          </cell>
          <cell r="B259">
            <v>4</v>
          </cell>
        </row>
        <row r="260">
          <cell r="A260" t="str">
            <v>TIHIDI</v>
          </cell>
          <cell r="B260">
            <v>2.2999999999999998</v>
          </cell>
        </row>
        <row r="261">
          <cell r="A261" t="str">
            <v>TIRTOL</v>
          </cell>
          <cell r="B261">
            <v>2.06</v>
          </cell>
        </row>
        <row r="262">
          <cell r="A262" t="str">
            <v>TITILAGARH</v>
          </cell>
          <cell r="B262">
            <v>4.4000000000000004</v>
          </cell>
        </row>
        <row r="263">
          <cell r="A263" t="str">
            <v>TRIVENISWAR</v>
          </cell>
          <cell r="B263">
            <v>2</v>
          </cell>
        </row>
        <row r="264">
          <cell r="A264" t="str">
            <v>TULSIPUR (KHURDA)</v>
          </cell>
          <cell r="B264">
            <v>2</v>
          </cell>
        </row>
        <row r="265">
          <cell r="A265" t="str">
            <v>TULU GANJAM</v>
          </cell>
          <cell r="B265">
            <v>2.75</v>
          </cell>
        </row>
        <row r="266">
          <cell r="A266" t="str">
            <v>UDALA</v>
          </cell>
          <cell r="B266">
            <v>2.66</v>
          </cell>
        </row>
        <row r="267">
          <cell r="A267" t="str">
            <v>ULUNDA</v>
          </cell>
          <cell r="B267">
            <v>4</v>
          </cell>
        </row>
        <row r="268">
          <cell r="A268" t="str">
            <v>UMERKOT</v>
          </cell>
          <cell r="B268">
            <v>4.5</v>
          </cell>
        </row>
        <row r="269">
          <cell r="A269" t="str">
            <v>UTTARA</v>
          </cell>
          <cell r="B269">
            <v>1.8</v>
          </cell>
        </row>
        <row r="270">
          <cell r="A270" t="str">
            <v>VALLIABADI CHHAK</v>
          </cell>
          <cell r="B270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tabSelected="1" workbookViewId="0"/>
  </sheetViews>
  <sheetFormatPr defaultRowHeight="15"/>
  <cols>
    <col min="1" max="1" width="4.85546875" style="8" customWidth="1"/>
    <col min="2" max="2" width="10" style="8" customWidth="1"/>
    <col min="3" max="3" width="12.42578125" style="8" bestFit="1" customWidth="1"/>
    <col min="4" max="4" width="9.85546875" style="11" bestFit="1" customWidth="1"/>
    <col min="5" max="5" width="10.42578125" style="8" bestFit="1" customWidth="1"/>
    <col min="6" max="6" width="19.42578125" style="8" bestFit="1" customWidth="1"/>
    <col min="7" max="7" width="5.85546875" style="8" customWidth="1"/>
    <col min="8" max="8" width="8.28515625" style="8" bestFit="1" customWidth="1"/>
    <col min="9" max="9" width="6.5703125" style="12" customWidth="1"/>
    <col min="10" max="10" width="7.5703125" style="12" bestFit="1" customWidth="1"/>
    <col min="11" max="11" width="6.42578125" style="8" bestFit="1" customWidth="1"/>
    <col min="12" max="12" width="9.5703125" style="8" bestFit="1" customWidth="1"/>
    <col min="13" max="13" width="10.42578125" style="8" bestFit="1" customWidth="1"/>
    <col min="14" max="14" width="49.28515625" style="8" bestFit="1" customWidth="1"/>
    <col min="15" max="15" width="11.5703125" style="8" bestFit="1" customWidth="1"/>
    <col min="16" max="16384" width="9.140625" style="8"/>
  </cols>
  <sheetData>
    <row r="1" spans="1:14" ht="5.25" customHeight="1" thickBot="1"/>
    <row r="2" spans="1:14" ht="80.25" customHeight="1" thickBot="1">
      <c r="A2" s="74"/>
      <c r="B2" s="75"/>
      <c r="C2" s="75"/>
      <c r="D2" s="75"/>
      <c r="E2" s="75"/>
      <c r="F2" s="76"/>
      <c r="G2" s="77" t="s">
        <v>21</v>
      </c>
      <c r="H2" s="77"/>
      <c r="I2" s="77"/>
      <c r="J2" s="77"/>
      <c r="K2" s="77"/>
      <c r="L2" s="78"/>
    </row>
    <row r="3" spans="1:14" ht="88.5" customHeight="1" thickBot="1">
      <c r="A3" s="72" t="s">
        <v>361</v>
      </c>
      <c r="B3" s="73"/>
      <c r="C3" s="73"/>
      <c r="D3" s="73"/>
      <c r="E3" s="73"/>
      <c r="F3" s="73"/>
      <c r="G3" s="79" t="s">
        <v>736</v>
      </c>
      <c r="H3" s="80"/>
      <c r="I3" s="80"/>
      <c r="J3" s="80"/>
      <c r="K3" s="80"/>
      <c r="L3" s="81"/>
      <c r="M3" s="12"/>
      <c r="N3" s="12"/>
    </row>
    <row r="4" spans="1:14" s="7" customFormat="1" ht="15.95" customHeight="1" thickBot="1">
      <c r="A4" s="33" t="s">
        <v>6</v>
      </c>
      <c r="B4" s="34" t="s">
        <v>7</v>
      </c>
      <c r="C4" s="34" t="s">
        <v>8</v>
      </c>
      <c r="D4" s="34" t="s">
        <v>12</v>
      </c>
      <c r="E4" s="34" t="s">
        <v>1</v>
      </c>
      <c r="F4" s="35" t="s">
        <v>5</v>
      </c>
      <c r="G4" s="34" t="s">
        <v>3</v>
      </c>
      <c r="H4" s="34" t="s">
        <v>2</v>
      </c>
      <c r="I4" s="36" t="s">
        <v>4</v>
      </c>
      <c r="J4" s="36" t="s">
        <v>344</v>
      </c>
      <c r="K4" s="36" t="s">
        <v>345</v>
      </c>
      <c r="L4" s="37" t="s">
        <v>9</v>
      </c>
      <c r="M4" s="40" t="s">
        <v>13</v>
      </c>
      <c r="N4" s="32" t="s">
        <v>11</v>
      </c>
    </row>
    <row r="5" spans="1:14" s="7" customFormat="1">
      <c r="A5" s="39">
        <v>1</v>
      </c>
      <c r="B5" s="30" t="s">
        <v>401</v>
      </c>
      <c r="C5" s="30" t="s">
        <v>402</v>
      </c>
      <c r="D5" s="30" t="s">
        <v>403</v>
      </c>
      <c r="E5" s="44" t="s">
        <v>22</v>
      </c>
      <c r="F5" s="30" t="s">
        <v>57</v>
      </c>
      <c r="G5" s="30">
        <v>44</v>
      </c>
      <c r="H5" s="30">
        <v>750</v>
      </c>
      <c r="I5" s="31">
        <f>VLOOKUP(F5,'[1]CREATIVE PAINTS'!$C$6:$I$307,7,FALSE)</f>
        <v>2.9</v>
      </c>
      <c r="J5" s="31">
        <f>G5*8</f>
        <v>352</v>
      </c>
      <c r="K5" s="31">
        <v>25</v>
      </c>
      <c r="L5" s="58">
        <f>H5*I5+J5+K5</f>
        <v>2552</v>
      </c>
      <c r="M5" s="62"/>
      <c r="N5" s="38" t="s">
        <v>396</v>
      </c>
    </row>
    <row r="6" spans="1:14" s="7" customFormat="1">
      <c r="A6" s="39">
        <f>A5+1</f>
        <v>2</v>
      </c>
      <c r="B6" s="30" t="s">
        <v>401</v>
      </c>
      <c r="C6" s="45" t="s">
        <v>404</v>
      </c>
      <c r="D6" s="30" t="s">
        <v>405</v>
      </c>
      <c r="E6" s="44" t="s">
        <v>22</v>
      </c>
      <c r="F6" s="30" t="s">
        <v>23</v>
      </c>
      <c r="G6" s="30">
        <v>8</v>
      </c>
      <c r="H6" s="30">
        <v>160</v>
      </c>
      <c r="I6" s="31">
        <f>VLOOKUP(F6,'[1]CREATIVE PAINTS'!$C$6:$I$307,7,FALSE)</f>
        <v>2.2000000000000002</v>
      </c>
      <c r="J6" s="31">
        <f t="shared" ref="J6:J69" si="0">G6*8</f>
        <v>64</v>
      </c>
      <c r="K6" s="31">
        <v>25</v>
      </c>
      <c r="L6" s="58">
        <f t="shared" ref="L6:L69" si="1">H6*I6+J6+K6</f>
        <v>441</v>
      </c>
      <c r="M6" s="62"/>
      <c r="N6" s="38" t="s">
        <v>362</v>
      </c>
    </row>
    <row r="7" spans="1:14" s="7" customFormat="1">
      <c r="A7" s="39">
        <f t="shared" ref="A7:A70" si="2">A6+1</f>
        <v>3</v>
      </c>
      <c r="B7" s="30" t="s">
        <v>401</v>
      </c>
      <c r="C7" s="30" t="s">
        <v>406</v>
      </c>
      <c r="D7" s="30" t="s">
        <v>407</v>
      </c>
      <c r="E7" s="44" t="s">
        <v>22</v>
      </c>
      <c r="F7" s="30" t="s">
        <v>408</v>
      </c>
      <c r="G7" s="30">
        <v>15</v>
      </c>
      <c r="H7" s="30">
        <v>290</v>
      </c>
      <c r="I7" s="31">
        <f>VLOOKUP(F7,'[1]CREATIVE PAINTS'!$C$6:$I$307,7,FALSE)</f>
        <v>2.2000000000000002</v>
      </c>
      <c r="J7" s="31">
        <f t="shared" si="0"/>
        <v>120</v>
      </c>
      <c r="K7" s="31">
        <v>25</v>
      </c>
      <c r="L7" s="58">
        <f t="shared" si="1"/>
        <v>783</v>
      </c>
      <c r="M7" s="62"/>
      <c r="N7" s="38" t="s">
        <v>409</v>
      </c>
    </row>
    <row r="8" spans="1:14" s="7" customFormat="1">
      <c r="A8" s="39">
        <f t="shared" si="2"/>
        <v>4</v>
      </c>
      <c r="B8" s="30" t="s">
        <v>401</v>
      </c>
      <c r="C8" s="30" t="s">
        <v>410</v>
      </c>
      <c r="D8" s="30" t="s">
        <v>411</v>
      </c>
      <c r="E8" s="44" t="s">
        <v>22</v>
      </c>
      <c r="F8" s="30" t="s">
        <v>408</v>
      </c>
      <c r="G8" s="30">
        <v>141</v>
      </c>
      <c r="H8" s="30">
        <v>2050</v>
      </c>
      <c r="I8" s="31">
        <f>VLOOKUP(F8,'[1]CREATIVE PAINTS'!$C$6:$I$307,7,FALSE)</f>
        <v>2.2000000000000002</v>
      </c>
      <c r="J8" s="31">
        <f t="shared" si="0"/>
        <v>1128</v>
      </c>
      <c r="K8" s="31">
        <v>25</v>
      </c>
      <c r="L8" s="58">
        <f t="shared" si="1"/>
        <v>5663</v>
      </c>
      <c r="M8" s="62"/>
      <c r="N8" s="38" t="s">
        <v>409</v>
      </c>
    </row>
    <row r="9" spans="1:14" s="7" customFormat="1">
      <c r="A9" s="39">
        <f t="shared" si="2"/>
        <v>5</v>
      </c>
      <c r="B9" s="30" t="s">
        <v>401</v>
      </c>
      <c r="C9" s="30" t="s">
        <v>412</v>
      </c>
      <c r="D9" s="30" t="s">
        <v>413</v>
      </c>
      <c r="E9" s="44" t="s">
        <v>22</v>
      </c>
      <c r="F9" s="30" t="s">
        <v>0</v>
      </c>
      <c r="G9" s="30">
        <v>29</v>
      </c>
      <c r="H9" s="30">
        <v>230</v>
      </c>
      <c r="I9" s="31">
        <f>VLOOKUP(F9,'[1]CREATIVE PAINTS'!$C$6:$I$307,7,FALSE)</f>
        <v>2.2000000000000002</v>
      </c>
      <c r="J9" s="31">
        <f t="shared" si="0"/>
        <v>232</v>
      </c>
      <c r="K9" s="31">
        <v>25</v>
      </c>
      <c r="L9" s="58">
        <f t="shared" si="1"/>
        <v>763</v>
      </c>
      <c r="M9" s="62"/>
      <c r="N9" s="38" t="s">
        <v>10</v>
      </c>
    </row>
    <row r="10" spans="1:14" s="7" customFormat="1">
      <c r="A10" s="39">
        <f t="shared" si="2"/>
        <v>6</v>
      </c>
      <c r="B10" s="30" t="s">
        <v>401</v>
      </c>
      <c r="C10" s="30" t="s">
        <v>414</v>
      </c>
      <c r="D10" s="30" t="s">
        <v>415</v>
      </c>
      <c r="E10" s="44" t="s">
        <v>22</v>
      </c>
      <c r="F10" s="30" t="s">
        <v>371</v>
      </c>
      <c r="G10" s="30">
        <v>17</v>
      </c>
      <c r="H10" s="30">
        <v>230</v>
      </c>
      <c r="I10" s="31">
        <f>VLOOKUP(F10,'[1]CREATIVE PAINTS'!$C$6:$I$307,7,FALSE)</f>
        <v>2.4</v>
      </c>
      <c r="J10" s="31">
        <f t="shared" si="0"/>
        <v>136</v>
      </c>
      <c r="K10" s="31">
        <v>25</v>
      </c>
      <c r="L10" s="58">
        <f t="shared" si="1"/>
        <v>713</v>
      </c>
      <c r="M10" s="62"/>
      <c r="N10" s="38" t="s">
        <v>372</v>
      </c>
    </row>
    <row r="11" spans="1:14" s="7" customFormat="1">
      <c r="A11" s="39">
        <f t="shared" si="2"/>
        <v>7</v>
      </c>
      <c r="B11" s="30" t="s">
        <v>401</v>
      </c>
      <c r="C11" s="30" t="s">
        <v>416</v>
      </c>
      <c r="D11" s="30" t="s">
        <v>417</v>
      </c>
      <c r="E11" s="44" t="s">
        <v>22</v>
      </c>
      <c r="F11" s="30" t="s">
        <v>47</v>
      </c>
      <c r="G11" s="30">
        <v>13</v>
      </c>
      <c r="H11" s="30">
        <v>170</v>
      </c>
      <c r="I11" s="31">
        <f>VLOOKUP(F11,'[1]CREATIVE PAINTS'!$C$6:$I$307,7,FALSE)</f>
        <v>4.24</v>
      </c>
      <c r="J11" s="31">
        <f t="shared" si="0"/>
        <v>104</v>
      </c>
      <c r="K11" s="31">
        <v>25</v>
      </c>
      <c r="L11" s="58">
        <f t="shared" si="1"/>
        <v>849.80000000000007</v>
      </c>
      <c r="M11" s="62"/>
      <c r="N11" s="38" t="s">
        <v>48</v>
      </c>
    </row>
    <row r="12" spans="1:14" s="7" customFormat="1">
      <c r="A12" s="39">
        <f t="shared" si="2"/>
        <v>8</v>
      </c>
      <c r="B12" s="30" t="s">
        <v>401</v>
      </c>
      <c r="C12" s="30" t="s">
        <v>418</v>
      </c>
      <c r="D12" s="30" t="s">
        <v>419</v>
      </c>
      <c r="E12" s="44" t="s">
        <v>22</v>
      </c>
      <c r="F12" s="30" t="s">
        <v>277</v>
      </c>
      <c r="G12" s="30">
        <v>7</v>
      </c>
      <c r="H12" s="30">
        <v>42</v>
      </c>
      <c r="I12" s="31">
        <f>VLOOKUP(F12,'[1]CREATIVE PAINTS'!$C$6:$I$307,7,FALSE)</f>
        <v>2.34</v>
      </c>
      <c r="J12" s="31">
        <f t="shared" si="0"/>
        <v>56</v>
      </c>
      <c r="K12" s="31">
        <v>25</v>
      </c>
      <c r="L12" s="58">
        <f>50*I12+J12+K12</f>
        <v>198</v>
      </c>
      <c r="M12" s="62"/>
      <c r="N12" s="38" t="s">
        <v>395</v>
      </c>
    </row>
    <row r="13" spans="1:14" s="7" customFormat="1">
      <c r="A13" s="39">
        <f t="shared" si="2"/>
        <v>9</v>
      </c>
      <c r="B13" s="30" t="s">
        <v>401</v>
      </c>
      <c r="C13" s="30" t="s">
        <v>420</v>
      </c>
      <c r="D13" s="30" t="s">
        <v>421</v>
      </c>
      <c r="E13" s="44" t="s">
        <v>22</v>
      </c>
      <c r="F13" s="30" t="s">
        <v>85</v>
      </c>
      <c r="G13" s="30">
        <v>62</v>
      </c>
      <c r="H13" s="30">
        <v>520</v>
      </c>
      <c r="I13" s="31">
        <f>VLOOKUP(F13,'[1]CREATIVE PAINTS'!$C$6:$I$307,7,FALSE)</f>
        <v>3.66</v>
      </c>
      <c r="J13" s="31">
        <f t="shared" si="0"/>
        <v>496</v>
      </c>
      <c r="K13" s="31">
        <v>25</v>
      </c>
      <c r="L13" s="58">
        <f t="shared" si="1"/>
        <v>2424.1999999999998</v>
      </c>
      <c r="M13" s="62"/>
      <c r="N13" s="38" t="s">
        <v>376</v>
      </c>
    </row>
    <row r="14" spans="1:14" s="7" customFormat="1">
      <c r="A14" s="39">
        <f t="shared" si="2"/>
        <v>10</v>
      </c>
      <c r="B14" s="30" t="s">
        <v>401</v>
      </c>
      <c r="C14" s="30" t="s">
        <v>422</v>
      </c>
      <c r="D14" s="30" t="s">
        <v>423</v>
      </c>
      <c r="E14" s="44" t="s">
        <v>22</v>
      </c>
      <c r="F14" s="30" t="s">
        <v>379</v>
      </c>
      <c r="G14" s="30">
        <v>21</v>
      </c>
      <c r="H14" s="30">
        <v>380</v>
      </c>
      <c r="I14" s="31">
        <f>VLOOKUP(F14,'[1]CREATIVE PAINTS'!$C$6:$I$307,7,FALSE)</f>
        <v>2.31</v>
      </c>
      <c r="J14" s="31">
        <f t="shared" si="0"/>
        <v>168</v>
      </c>
      <c r="K14" s="31">
        <v>25</v>
      </c>
      <c r="L14" s="58">
        <f t="shared" si="1"/>
        <v>1070.8000000000002</v>
      </c>
      <c r="M14" s="62"/>
      <c r="N14" s="38" t="s">
        <v>380</v>
      </c>
    </row>
    <row r="15" spans="1:14" s="7" customFormat="1">
      <c r="A15" s="39">
        <f t="shared" si="2"/>
        <v>11</v>
      </c>
      <c r="B15" s="30" t="s">
        <v>401</v>
      </c>
      <c r="C15" s="30" t="s">
        <v>424</v>
      </c>
      <c r="D15" s="30" t="s">
        <v>425</v>
      </c>
      <c r="E15" s="44" t="s">
        <v>22</v>
      </c>
      <c r="F15" s="30" t="s">
        <v>55</v>
      </c>
      <c r="G15" s="30">
        <v>4</v>
      </c>
      <c r="H15" s="30">
        <v>60</v>
      </c>
      <c r="I15" s="31">
        <f>VLOOKUP(F15,'[1]CREATIVE PAINTS'!$C$6:$I$307,7,FALSE)</f>
        <v>2</v>
      </c>
      <c r="J15" s="31">
        <f t="shared" si="0"/>
        <v>32</v>
      </c>
      <c r="K15" s="31">
        <v>25</v>
      </c>
      <c r="L15" s="58">
        <f t="shared" si="1"/>
        <v>177</v>
      </c>
      <c r="M15" s="62"/>
      <c r="N15" s="38" t="s">
        <v>369</v>
      </c>
    </row>
    <row r="16" spans="1:14" s="7" customFormat="1">
      <c r="A16" s="39">
        <f t="shared" si="2"/>
        <v>12</v>
      </c>
      <c r="B16" s="30" t="s">
        <v>401</v>
      </c>
      <c r="C16" s="30" t="s">
        <v>426</v>
      </c>
      <c r="D16" s="30" t="s">
        <v>427</v>
      </c>
      <c r="E16" s="44" t="s">
        <v>22</v>
      </c>
      <c r="F16" s="30" t="s">
        <v>26</v>
      </c>
      <c r="G16" s="30">
        <v>9</v>
      </c>
      <c r="H16" s="30">
        <v>150</v>
      </c>
      <c r="I16" s="31">
        <f>VLOOKUP(F16,'[1]CREATIVE PAINTS'!$C$6:$I$307,7,FALSE)</f>
        <v>2</v>
      </c>
      <c r="J16" s="31">
        <f t="shared" si="0"/>
        <v>72</v>
      </c>
      <c r="K16" s="31">
        <v>25</v>
      </c>
      <c r="L16" s="58">
        <f t="shared" si="1"/>
        <v>397</v>
      </c>
      <c r="M16" s="62"/>
      <c r="N16" s="61" t="s">
        <v>428</v>
      </c>
    </row>
    <row r="17" spans="1:14" s="7" customFormat="1">
      <c r="A17" s="39">
        <f t="shared" si="2"/>
        <v>13</v>
      </c>
      <c r="B17" s="30" t="s">
        <v>401</v>
      </c>
      <c r="C17" s="30" t="s">
        <v>429</v>
      </c>
      <c r="D17" s="30" t="s">
        <v>430</v>
      </c>
      <c r="E17" s="44" t="s">
        <v>22</v>
      </c>
      <c r="F17" s="30" t="s">
        <v>30</v>
      </c>
      <c r="G17" s="30">
        <v>26</v>
      </c>
      <c r="H17" s="30">
        <v>320</v>
      </c>
      <c r="I17" s="31">
        <f>VLOOKUP(F17,'[1]CREATIVE PAINTS'!$C$6:$I$307,7,FALSE)</f>
        <v>2.2000000000000002</v>
      </c>
      <c r="J17" s="31">
        <f t="shared" si="0"/>
        <v>208</v>
      </c>
      <c r="K17" s="31">
        <v>25</v>
      </c>
      <c r="L17" s="58">
        <f t="shared" si="1"/>
        <v>937</v>
      </c>
      <c r="M17" s="62"/>
      <c r="N17" s="38" t="s">
        <v>31</v>
      </c>
    </row>
    <row r="18" spans="1:14" s="7" customFormat="1">
      <c r="A18" s="39">
        <f t="shared" si="2"/>
        <v>14</v>
      </c>
      <c r="B18" s="30" t="s">
        <v>401</v>
      </c>
      <c r="C18" s="30" t="s">
        <v>431</v>
      </c>
      <c r="D18" s="30" t="s">
        <v>432</v>
      </c>
      <c r="E18" s="44" t="s">
        <v>22</v>
      </c>
      <c r="F18" s="30" t="s">
        <v>433</v>
      </c>
      <c r="G18" s="30">
        <v>35</v>
      </c>
      <c r="H18" s="30">
        <v>540</v>
      </c>
      <c r="I18" s="31">
        <f>VLOOKUP(F18,'[1]CREATIVE PAINTS'!$C$6:$I$307,7,FALSE)</f>
        <v>3.15</v>
      </c>
      <c r="J18" s="31">
        <f t="shared" si="0"/>
        <v>280</v>
      </c>
      <c r="K18" s="31">
        <v>25</v>
      </c>
      <c r="L18" s="58">
        <f t="shared" si="1"/>
        <v>2006</v>
      </c>
      <c r="M18" s="62"/>
      <c r="N18" s="38" t="s">
        <v>434</v>
      </c>
    </row>
    <row r="19" spans="1:14" s="7" customFormat="1">
      <c r="A19" s="39">
        <f t="shared" si="2"/>
        <v>15</v>
      </c>
      <c r="B19" s="30" t="s">
        <v>401</v>
      </c>
      <c r="C19" s="30" t="s">
        <v>435</v>
      </c>
      <c r="D19" s="30" t="s">
        <v>436</v>
      </c>
      <c r="E19" s="44" t="s">
        <v>22</v>
      </c>
      <c r="F19" s="30" t="s">
        <v>437</v>
      </c>
      <c r="G19" s="30">
        <v>22</v>
      </c>
      <c r="H19" s="30">
        <v>130</v>
      </c>
      <c r="I19" s="31">
        <f>VLOOKUP(F19,'[1]CREATIVE PAINTS'!$C$6:$I$307,7,FALSE)</f>
        <v>2.48</v>
      </c>
      <c r="J19" s="31">
        <f t="shared" si="0"/>
        <v>176</v>
      </c>
      <c r="K19" s="31">
        <v>25</v>
      </c>
      <c r="L19" s="58">
        <f t="shared" si="1"/>
        <v>523.4</v>
      </c>
      <c r="M19" s="62"/>
      <c r="N19" s="38" t="s">
        <v>438</v>
      </c>
    </row>
    <row r="20" spans="1:14" s="7" customFormat="1">
      <c r="A20" s="39">
        <f t="shared" si="2"/>
        <v>16</v>
      </c>
      <c r="B20" s="30" t="s">
        <v>401</v>
      </c>
      <c r="C20" s="30" t="s">
        <v>439</v>
      </c>
      <c r="D20" s="30" t="s">
        <v>440</v>
      </c>
      <c r="E20" s="44" t="s">
        <v>22</v>
      </c>
      <c r="F20" s="30" t="s">
        <v>441</v>
      </c>
      <c r="G20" s="30">
        <v>92</v>
      </c>
      <c r="H20" s="30">
        <v>1400</v>
      </c>
      <c r="I20" s="31">
        <f>VLOOKUP(F20,'[1]CREATIVE PAINTS'!$C$6:$I$307,7,FALSE)</f>
        <v>2.4</v>
      </c>
      <c r="J20" s="31">
        <f t="shared" si="0"/>
        <v>736</v>
      </c>
      <c r="K20" s="31">
        <v>25</v>
      </c>
      <c r="L20" s="58">
        <f t="shared" si="1"/>
        <v>4121</v>
      </c>
      <c r="M20" s="62"/>
      <c r="N20" s="38" t="s">
        <v>442</v>
      </c>
    </row>
    <row r="21" spans="1:14" s="7" customFormat="1">
      <c r="A21" s="39">
        <f t="shared" si="2"/>
        <v>17</v>
      </c>
      <c r="B21" s="30" t="s">
        <v>401</v>
      </c>
      <c r="C21" s="30" t="s">
        <v>443</v>
      </c>
      <c r="D21" s="30" t="s">
        <v>444</v>
      </c>
      <c r="E21" s="44" t="s">
        <v>22</v>
      </c>
      <c r="F21" s="30" t="s">
        <v>252</v>
      </c>
      <c r="G21" s="30">
        <v>9</v>
      </c>
      <c r="H21" s="30">
        <v>80</v>
      </c>
      <c r="I21" s="31">
        <f>VLOOKUP(F21,'[1]CREATIVE PAINTS'!$C$6:$I$307,7,FALSE)</f>
        <v>2.2000000000000002</v>
      </c>
      <c r="J21" s="31">
        <f t="shared" si="0"/>
        <v>72</v>
      </c>
      <c r="K21" s="31">
        <v>25</v>
      </c>
      <c r="L21" s="58">
        <f t="shared" si="1"/>
        <v>273</v>
      </c>
      <c r="M21" s="62"/>
      <c r="N21" s="38" t="s">
        <v>386</v>
      </c>
    </row>
    <row r="22" spans="1:14" s="7" customFormat="1">
      <c r="A22" s="39">
        <f t="shared" si="2"/>
        <v>18</v>
      </c>
      <c r="B22" s="30" t="s">
        <v>401</v>
      </c>
      <c r="C22" s="30" t="s">
        <v>445</v>
      </c>
      <c r="D22" s="30" t="s">
        <v>446</v>
      </c>
      <c r="E22" s="44" t="s">
        <v>22</v>
      </c>
      <c r="F22" s="30" t="s">
        <v>290</v>
      </c>
      <c r="G22" s="30">
        <v>30</v>
      </c>
      <c r="H22" s="30">
        <v>430</v>
      </c>
      <c r="I22" s="31">
        <f>VLOOKUP(F22,'[1]CREATIVE PAINTS'!$C$6:$I$307,7,FALSE)</f>
        <v>2.64</v>
      </c>
      <c r="J22" s="31">
        <f t="shared" si="0"/>
        <v>240</v>
      </c>
      <c r="K22" s="31">
        <v>25</v>
      </c>
      <c r="L22" s="58">
        <f t="shared" si="1"/>
        <v>1400.2</v>
      </c>
      <c r="M22" s="62"/>
      <c r="N22" s="38" t="s">
        <v>291</v>
      </c>
    </row>
    <row r="23" spans="1:14" s="7" customFormat="1">
      <c r="A23" s="39">
        <f t="shared" si="2"/>
        <v>19</v>
      </c>
      <c r="B23" s="30" t="s">
        <v>401</v>
      </c>
      <c r="C23" s="30" t="s">
        <v>447</v>
      </c>
      <c r="D23" s="30" t="s">
        <v>448</v>
      </c>
      <c r="E23" s="44" t="s">
        <v>22</v>
      </c>
      <c r="F23" s="46" t="s">
        <v>351</v>
      </c>
      <c r="G23" s="30">
        <v>18</v>
      </c>
      <c r="H23" s="30">
        <v>210</v>
      </c>
      <c r="I23" s="31">
        <f>VLOOKUP(F23,'[1]CREATIVE PAINTS'!$C$6:$I$307,7,FALSE)</f>
        <v>4.95</v>
      </c>
      <c r="J23" s="31">
        <f t="shared" si="0"/>
        <v>144</v>
      </c>
      <c r="K23" s="31">
        <v>25</v>
      </c>
      <c r="L23" s="58">
        <f t="shared" si="1"/>
        <v>1208.5</v>
      </c>
      <c r="M23" s="62"/>
      <c r="N23" s="38" t="s">
        <v>399</v>
      </c>
    </row>
    <row r="24" spans="1:14" s="7" customFormat="1">
      <c r="A24" s="39">
        <f t="shared" si="2"/>
        <v>20</v>
      </c>
      <c r="B24" s="30" t="s">
        <v>401</v>
      </c>
      <c r="C24" s="30" t="s">
        <v>449</v>
      </c>
      <c r="D24" s="30" t="s">
        <v>450</v>
      </c>
      <c r="E24" s="44" t="s">
        <v>22</v>
      </c>
      <c r="F24" s="30" t="s">
        <v>26</v>
      </c>
      <c r="G24" s="30">
        <v>18</v>
      </c>
      <c r="H24" s="30">
        <v>420</v>
      </c>
      <c r="I24" s="31">
        <f>VLOOKUP(F24,'[1]CREATIVE PAINTS'!$C$6:$I$307,7,FALSE)</f>
        <v>2</v>
      </c>
      <c r="J24" s="31">
        <f t="shared" si="0"/>
        <v>144</v>
      </c>
      <c r="K24" s="31">
        <v>25</v>
      </c>
      <c r="L24" s="58">
        <f t="shared" si="1"/>
        <v>1009</v>
      </c>
      <c r="M24" s="62"/>
      <c r="N24" s="61" t="s">
        <v>428</v>
      </c>
    </row>
    <row r="25" spans="1:14" s="7" customFormat="1">
      <c r="A25" s="39">
        <f t="shared" si="2"/>
        <v>21</v>
      </c>
      <c r="B25" s="30" t="s">
        <v>401</v>
      </c>
      <c r="C25" s="30" t="s">
        <v>451</v>
      </c>
      <c r="D25" s="30" t="s">
        <v>452</v>
      </c>
      <c r="E25" s="44" t="s">
        <v>22</v>
      </c>
      <c r="F25" s="30" t="s">
        <v>453</v>
      </c>
      <c r="G25" s="30">
        <v>15</v>
      </c>
      <c r="H25" s="30">
        <v>200</v>
      </c>
      <c r="I25" s="31">
        <f>VLOOKUP(F25,'[1]CREATIVE PAINTS'!$C$6:$I$307,7,FALSE)</f>
        <v>4.95</v>
      </c>
      <c r="J25" s="31">
        <f t="shared" si="0"/>
        <v>120</v>
      </c>
      <c r="K25" s="31">
        <v>25</v>
      </c>
      <c r="L25" s="58">
        <f t="shared" si="1"/>
        <v>1135</v>
      </c>
      <c r="M25" s="62"/>
      <c r="N25" s="38" t="s">
        <v>454</v>
      </c>
    </row>
    <row r="26" spans="1:14" s="7" customFormat="1">
      <c r="A26" s="39">
        <f t="shared" si="2"/>
        <v>22</v>
      </c>
      <c r="B26" s="30" t="s">
        <v>401</v>
      </c>
      <c r="C26" s="30" t="s">
        <v>455</v>
      </c>
      <c r="D26" s="30" t="s">
        <v>456</v>
      </c>
      <c r="E26" s="44" t="s">
        <v>22</v>
      </c>
      <c r="F26" s="30" t="s">
        <v>65</v>
      </c>
      <c r="G26" s="30">
        <v>25</v>
      </c>
      <c r="H26" s="30">
        <v>500</v>
      </c>
      <c r="I26" s="31">
        <f>VLOOKUP(F26,'[1]CREATIVE PAINTS'!$C$6:$I$307,7,FALSE)</f>
        <v>2.31</v>
      </c>
      <c r="J26" s="31">
        <f t="shared" si="0"/>
        <v>200</v>
      </c>
      <c r="K26" s="31">
        <v>25</v>
      </c>
      <c r="L26" s="58">
        <f t="shared" si="1"/>
        <v>1380</v>
      </c>
      <c r="M26" s="62"/>
      <c r="N26" s="38" t="s">
        <v>457</v>
      </c>
    </row>
    <row r="27" spans="1:14" s="7" customFormat="1">
      <c r="A27" s="39">
        <f t="shared" si="2"/>
        <v>23</v>
      </c>
      <c r="B27" s="30" t="s">
        <v>401</v>
      </c>
      <c r="C27" s="30" t="s">
        <v>458</v>
      </c>
      <c r="D27" s="30" t="s">
        <v>459</v>
      </c>
      <c r="E27" s="44" t="s">
        <v>22</v>
      </c>
      <c r="F27" s="30" t="s">
        <v>33</v>
      </c>
      <c r="G27" s="30">
        <v>30</v>
      </c>
      <c r="H27" s="30">
        <v>580</v>
      </c>
      <c r="I27" s="31">
        <f>VLOOKUP(F27,'[1]CREATIVE PAINTS'!$C$6:$I$307,7,FALSE)</f>
        <v>4.95</v>
      </c>
      <c r="J27" s="31">
        <f t="shared" si="0"/>
        <v>240</v>
      </c>
      <c r="K27" s="31">
        <v>25</v>
      </c>
      <c r="L27" s="58">
        <f t="shared" si="1"/>
        <v>3136</v>
      </c>
      <c r="M27" s="62"/>
      <c r="N27" s="38" t="s">
        <v>460</v>
      </c>
    </row>
    <row r="28" spans="1:14" s="7" customFormat="1">
      <c r="A28" s="39">
        <f t="shared" si="2"/>
        <v>24</v>
      </c>
      <c r="B28" s="47" t="s">
        <v>461</v>
      </c>
      <c r="C28" s="47" t="s">
        <v>462</v>
      </c>
      <c r="D28" s="47" t="s">
        <v>463</v>
      </c>
      <c r="E28" s="47" t="s">
        <v>22</v>
      </c>
      <c r="F28" s="47" t="s">
        <v>45</v>
      </c>
      <c r="G28" s="47">
        <v>16</v>
      </c>
      <c r="H28" s="47">
        <v>250</v>
      </c>
      <c r="I28" s="31">
        <f>VLOOKUP(F28,'[1]CREATIVE PAINTS'!$C$6:$I$307,7,FALSE)</f>
        <v>3.63</v>
      </c>
      <c r="J28" s="31">
        <f t="shared" si="0"/>
        <v>128</v>
      </c>
      <c r="K28" s="31">
        <v>25</v>
      </c>
      <c r="L28" s="58">
        <f t="shared" si="1"/>
        <v>1060.5</v>
      </c>
      <c r="M28" s="63"/>
      <c r="N28" s="55" t="s">
        <v>382</v>
      </c>
    </row>
    <row r="29" spans="1:14" s="7" customFormat="1">
      <c r="A29" s="39">
        <f t="shared" si="2"/>
        <v>25</v>
      </c>
      <c r="B29" s="30" t="s">
        <v>464</v>
      </c>
      <c r="C29" s="30" t="s">
        <v>465</v>
      </c>
      <c r="D29" s="30" t="s">
        <v>466</v>
      </c>
      <c r="E29" s="44" t="s">
        <v>22</v>
      </c>
      <c r="F29" s="30" t="s">
        <v>54</v>
      </c>
      <c r="G29" s="30">
        <v>17</v>
      </c>
      <c r="H29" s="30">
        <v>342</v>
      </c>
      <c r="I29" s="31">
        <f>VLOOKUP(F29,'[1]CREATIVE PAINTS'!$C$6:$I$307,7,FALSE)</f>
        <v>2.48</v>
      </c>
      <c r="J29" s="31">
        <f t="shared" si="0"/>
        <v>136</v>
      </c>
      <c r="K29" s="31">
        <v>25</v>
      </c>
      <c r="L29" s="58">
        <f t="shared" si="1"/>
        <v>1009.16</v>
      </c>
      <c r="M29" s="62"/>
      <c r="N29" s="38" t="s">
        <v>375</v>
      </c>
    </row>
    <row r="30" spans="1:14" s="7" customFormat="1">
      <c r="A30" s="39">
        <f t="shared" si="2"/>
        <v>26</v>
      </c>
      <c r="B30" s="30" t="s">
        <v>464</v>
      </c>
      <c r="C30" s="30" t="s">
        <v>467</v>
      </c>
      <c r="D30" s="30" t="s">
        <v>468</v>
      </c>
      <c r="E30" s="44" t="s">
        <v>22</v>
      </c>
      <c r="F30" s="30" t="s">
        <v>129</v>
      </c>
      <c r="G30" s="30">
        <v>28</v>
      </c>
      <c r="H30" s="30">
        <v>470</v>
      </c>
      <c r="I30" s="31">
        <f>VLOOKUP(F30,'[1]CREATIVE PAINTS'!$C$6:$I$307,7,FALSE)</f>
        <v>1.9</v>
      </c>
      <c r="J30" s="31">
        <f t="shared" si="0"/>
        <v>224</v>
      </c>
      <c r="K30" s="31">
        <v>25</v>
      </c>
      <c r="L30" s="58">
        <f t="shared" si="1"/>
        <v>1142</v>
      </c>
      <c r="M30" s="62"/>
      <c r="N30" s="38" t="s">
        <v>469</v>
      </c>
    </row>
    <row r="31" spans="1:14" s="7" customFormat="1">
      <c r="A31" s="39">
        <f t="shared" si="2"/>
        <v>27</v>
      </c>
      <c r="B31" s="30" t="s">
        <v>464</v>
      </c>
      <c r="C31" s="30" t="s">
        <v>470</v>
      </c>
      <c r="D31" s="30" t="s">
        <v>471</v>
      </c>
      <c r="E31" s="44" t="s">
        <v>22</v>
      </c>
      <c r="F31" s="30" t="s">
        <v>33</v>
      </c>
      <c r="G31" s="30">
        <v>22</v>
      </c>
      <c r="H31" s="30">
        <v>546</v>
      </c>
      <c r="I31" s="31">
        <f>VLOOKUP(F31,'[1]CREATIVE PAINTS'!$C$6:$I$307,7,FALSE)</f>
        <v>4.95</v>
      </c>
      <c r="J31" s="31">
        <f t="shared" si="0"/>
        <v>176</v>
      </c>
      <c r="K31" s="31">
        <v>25</v>
      </c>
      <c r="L31" s="58">
        <f t="shared" si="1"/>
        <v>2903.7000000000003</v>
      </c>
      <c r="M31" s="62"/>
      <c r="N31" s="38" t="s">
        <v>472</v>
      </c>
    </row>
    <row r="32" spans="1:14" s="7" customFormat="1">
      <c r="A32" s="39">
        <f t="shared" si="2"/>
        <v>28</v>
      </c>
      <c r="B32" s="30" t="s">
        <v>464</v>
      </c>
      <c r="C32" s="30" t="s">
        <v>473</v>
      </c>
      <c r="D32" s="30" t="s">
        <v>474</v>
      </c>
      <c r="E32" s="44" t="s">
        <v>22</v>
      </c>
      <c r="F32" s="30" t="s">
        <v>475</v>
      </c>
      <c r="G32" s="30">
        <v>14</v>
      </c>
      <c r="H32" s="30">
        <v>280</v>
      </c>
      <c r="I32" s="31">
        <f>VLOOKUP(F32,'[1]CREATIVE PAINTS'!$C$6:$I$307,7,FALSE)</f>
        <v>2.5</v>
      </c>
      <c r="J32" s="31">
        <f t="shared" si="0"/>
        <v>112</v>
      </c>
      <c r="K32" s="31">
        <v>25</v>
      </c>
      <c r="L32" s="58">
        <f t="shared" si="1"/>
        <v>837</v>
      </c>
      <c r="M32" s="62"/>
      <c r="N32" s="38" t="s">
        <v>476</v>
      </c>
    </row>
    <row r="33" spans="1:14" s="7" customFormat="1">
      <c r="A33" s="39">
        <f t="shared" si="2"/>
        <v>29</v>
      </c>
      <c r="B33" s="30" t="s">
        <v>464</v>
      </c>
      <c r="C33" s="30" t="s">
        <v>477</v>
      </c>
      <c r="D33" s="30" t="s">
        <v>478</v>
      </c>
      <c r="E33" s="44" t="s">
        <v>22</v>
      </c>
      <c r="F33" s="30" t="s">
        <v>479</v>
      </c>
      <c r="G33" s="30">
        <v>8</v>
      </c>
      <c r="H33" s="30">
        <v>58</v>
      </c>
      <c r="I33" s="31">
        <f>VLOOKUP(F33,'[1]CREATIVE PAINTS'!$C$6:$I$307,7,FALSE)</f>
        <v>2.2000000000000002</v>
      </c>
      <c r="J33" s="31">
        <f t="shared" si="0"/>
        <v>64</v>
      </c>
      <c r="K33" s="31">
        <v>25</v>
      </c>
      <c r="L33" s="58">
        <f t="shared" si="1"/>
        <v>216.60000000000002</v>
      </c>
      <c r="M33" s="62"/>
      <c r="N33" s="38" t="s">
        <v>480</v>
      </c>
    </row>
    <row r="34" spans="1:14" s="7" customFormat="1">
      <c r="A34" s="39">
        <f t="shared" si="2"/>
        <v>30</v>
      </c>
      <c r="B34" s="30" t="s">
        <v>464</v>
      </c>
      <c r="C34" s="30" t="s">
        <v>481</v>
      </c>
      <c r="D34" s="30" t="s">
        <v>482</v>
      </c>
      <c r="E34" s="44" t="s">
        <v>22</v>
      </c>
      <c r="F34" s="30" t="s">
        <v>479</v>
      </c>
      <c r="G34" s="30">
        <v>6</v>
      </c>
      <c r="H34" s="30">
        <v>76</v>
      </c>
      <c r="I34" s="31">
        <f>VLOOKUP(F34,'[1]CREATIVE PAINTS'!$C$6:$I$307,7,FALSE)</f>
        <v>2.2000000000000002</v>
      </c>
      <c r="J34" s="31">
        <f t="shared" si="0"/>
        <v>48</v>
      </c>
      <c r="K34" s="31">
        <v>25</v>
      </c>
      <c r="L34" s="58">
        <f t="shared" si="1"/>
        <v>240.20000000000002</v>
      </c>
      <c r="M34" s="62"/>
      <c r="N34" s="38" t="s">
        <v>480</v>
      </c>
    </row>
    <row r="35" spans="1:14" s="7" customFormat="1">
      <c r="A35" s="39">
        <f t="shared" si="2"/>
        <v>31</v>
      </c>
      <c r="B35" s="30" t="s">
        <v>464</v>
      </c>
      <c r="C35" s="30" t="s">
        <v>483</v>
      </c>
      <c r="D35" s="30" t="s">
        <v>484</v>
      </c>
      <c r="E35" s="44" t="s">
        <v>22</v>
      </c>
      <c r="F35" s="30" t="s">
        <v>38</v>
      </c>
      <c r="G35" s="30">
        <v>10</v>
      </c>
      <c r="H35" s="30">
        <v>210</v>
      </c>
      <c r="I35" s="31">
        <f>VLOOKUP(F35,'[1]CREATIVE PAINTS'!$C$6:$I$307,7,FALSE)</f>
        <v>2.2000000000000002</v>
      </c>
      <c r="J35" s="31">
        <f t="shared" si="0"/>
        <v>80</v>
      </c>
      <c r="K35" s="31">
        <v>25</v>
      </c>
      <c r="L35" s="58">
        <f t="shared" si="1"/>
        <v>567</v>
      </c>
      <c r="M35" s="62"/>
      <c r="N35" s="38" t="s">
        <v>485</v>
      </c>
    </row>
    <row r="36" spans="1:14" s="7" customFormat="1">
      <c r="A36" s="59">
        <f t="shared" si="2"/>
        <v>32</v>
      </c>
      <c r="B36" s="47" t="s">
        <v>464</v>
      </c>
      <c r="C36" s="47" t="s">
        <v>486</v>
      </c>
      <c r="D36" s="47" t="s">
        <v>487</v>
      </c>
      <c r="E36" s="47" t="s">
        <v>22</v>
      </c>
      <c r="F36" s="47" t="s">
        <v>30</v>
      </c>
      <c r="G36" s="47">
        <v>25</v>
      </c>
      <c r="H36" s="30">
        <v>430</v>
      </c>
      <c r="I36" s="48">
        <f>VLOOKUP(F36,'[1]CREATIVE PAINTS'!$C$6:$I$307,7,FALSE)</f>
        <v>2.2000000000000002</v>
      </c>
      <c r="J36" s="48">
        <f t="shared" si="0"/>
        <v>200</v>
      </c>
      <c r="K36" s="48">
        <v>25</v>
      </c>
      <c r="L36" s="60">
        <f>H36*I36+J36+K36</f>
        <v>1171</v>
      </c>
      <c r="M36" s="64"/>
      <c r="N36" s="38" t="s">
        <v>31</v>
      </c>
    </row>
    <row r="37" spans="1:14" s="7" customFormat="1">
      <c r="A37" s="39">
        <f t="shared" si="2"/>
        <v>33</v>
      </c>
      <c r="B37" s="30" t="s">
        <v>464</v>
      </c>
      <c r="C37" s="30" t="s">
        <v>488</v>
      </c>
      <c r="D37" s="30" t="s">
        <v>489</v>
      </c>
      <c r="E37" s="44" t="s">
        <v>22</v>
      </c>
      <c r="F37" s="45" t="s">
        <v>397</v>
      </c>
      <c r="G37" s="30">
        <v>11</v>
      </c>
      <c r="H37" s="30">
        <v>201</v>
      </c>
      <c r="I37" s="31">
        <f>VLOOKUP(F37,'[1]CREATIVE PAINTS'!$C$6:$I$307,7,FALSE)</f>
        <v>2.79</v>
      </c>
      <c r="J37" s="31">
        <f t="shared" si="0"/>
        <v>88</v>
      </c>
      <c r="K37" s="31">
        <v>25</v>
      </c>
      <c r="L37" s="58">
        <f t="shared" si="1"/>
        <v>673.79</v>
      </c>
      <c r="M37" s="62"/>
      <c r="N37" s="38" t="s">
        <v>398</v>
      </c>
    </row>
    <row r="38" spans="1:14" s="7" customFormat="1">
      <c r="A38" s="39">
        <f t="shared" si="2"/>
        <v>34</v>
      </c>
      <c r="B38" s="30" t="s">
        <v>464</v>
      </c>
      <c r="C38" s="30" t="s">
        <v>490</v>
      </c>
      <c r="D38" s="30" t="s">
        <v>491</v>
      </c>
      <c r="E38" s="44" t="s">
        <v>22</v>
      </c>
      <c r="F38" s="30" t="s">
        <v>57</v>
      </c>
      <c r="G38" s="30">
        <v>12</v>
      </c>
      <c r="H38" s="30">
        <v>162</v>
      </c>
      <c r="I38" s="31">
        <f>VLOOKUP(F38,'[1]CREATIVE PAINTS'!$C$6:$I$307,7,FALSE)</f>
        <v>2.9</v>
      </c>
      <c r="J38" s="31">
        <f t="shared" si="0"/>
        <v>96</v>
      </c>
      <c r="K38" s="31">
        <v>25</v>
      </c>
      <c r="L38" s="58">
        <f t="shared" si="1"/>
        <v>590.79999999999995</v>
      </c>
      <c r="M38" s="62"/>
      <c r="N38" s="38" t="s">
        <v>396</v>
      </c>
    </row>
    <row r="39" spans="1:14" s="7" customFormat="1">
      <c r="A39" s="39">
        <f t="shared" si="2"/>
        <v>35</v>
      </c>
      <c r="B39" s="47" t="s">
        <v>464</v>
      </c>
      <c r="C39" s="47" t="s">
        <v>492</v>
      </c>
      <c r="D39" s="47" t="s">
        <v>493</v>
      </c>
      <c r="E39" s="47" t="s">
        <v>22</v>
      </c>
      <c r="F39" s="47" t="s">
        <v>358</v>
      </c>
      <c r="G39" s="47">
        <v>4</v>
      </c>
      <c r="H39" s="47">
        <v>104</v>
      </c>
      <c r="I39" s="31">
        <f>VLOOKUP(F39,'[1]CREATIVE PAINTS'!$C$6:$I$307,7,FALSE)</f>
        <v>2.2000000000000002</v>
      </c>
      <c r="J39" s="31">
        <f t="shared" si="0"/>
        <v>32</v>
      </c>
      <c r="K39" s="31">
        <v>25</v>
      </c>
      <c r="L39" s="58">
        <f t="shared" si="1"/>
        <v>285.8</v>
      </c>
      <c r="M39" s="63"/>
      <c r="N39" s="55" t="s">
        <v>494</v>
      </c>
    </row>
    <row r="40" spans="1:14" s="7" customFormat="1">
      <c r="A40" s="39">
        <f t="shared" si="2"/>
        <v>36</v>
      </c>
      <c r="B40" s="30" t="s">
        <v>495</v>
      </c>
      <c r="C40" s="30" t="s">
        <v>496</v>
      </c>
      <c r="D40" s="30" t="s">
        <v>497</v>
      </c>
      <c r="E40" s="44" t="s">
        <v>22</v>
      </c>
      <c r="F40" s="30" t="s">
        <v>44</v>
      </c>
      <c r="G40" s="30">
        <v>19</v>
      </c>
      <c r="H40" s="30">
        <v>360</v>
      </c>
      <c r="I40" s="31">
        <f>VLOOKUP(F40,'[1]CREATIVE PAINTS'!$C$6:$I$307,7,FALSE)</f>
        <v>2.2000000000000002</v>
      </c>
      <c r="J40" s="31">
        <f t="shared" si="0"/>
        <v>152</v>
      </c>
      <c r="K40" s="31">
        <v>25</v>
      </c>
      <c r="L40" s="58">
        <f t="shared" si="1"/>
        <v>969.00000000000011</v>
      </c>
      <c r="M40" s="62"/>
      <c r="N40" s="38" t="s">
        <v>354</v>
      </c>
    </row>
    <row r="41" spans="1:14" s="7" customFormat="1">
      <c r="A41" s="39">
        <f t="shared" si="2"/>
        <v>37</v>
      </c>
      <c r="B41" s="30" t="s">
        <v>495</v>
      </c>
      <c r="C41" s="30" t="s">
        <v>498</v>
      </c>
      <c r="D41" s="30" t="s">
        <v>499</v>
      </c>
      <c r="E41" s="44" t="s">
        <v>22</v>
      </c>
      <c r="F41" s="30" t="s">
        <v>129</v>
      </c>
      <c r="G41" s="30">
        <v>9</v>
      </c>
      <c r="H41" s="30">
        <v>210</v>
      </c>
      <c r="I41" s="31">
        <f>VLOOKUP(F41,'[1]CREATIVE PAINTS'!$C$6:$I$307,7,FALSE)</f>
        <v>1.9</v>
      </c>
      <c r="J41" s="31">
        <f t="shared" si="0"/>
        <v>72</v>
      </c>
      <c r="K41" s="31">
        <v>25</v>
      </c>
      <c r="L41" s="58">
        <f t="shared" si="1"/>
        <v>496</v>
      </c>
      <c r="M41" s="62"/>
      <c r="N41" s="38" t="s">
        <v>469</v>
      </c>
    </row>
    <row r="42" spans="1:14" s="7" customFormat="1">
      <c r="A42" s="39">
        <f t="shared" si="2"/>
        <v>38</v>
      </c>
      <c r="B42" s="30" t="s">
        <v>495</v>
      </c>
      <c r="C42" s="30" t="s">
        <v>500</v>
      </c>
      <c r="D42" s="30" t="s">
        <v>501</v>
      </c>
      <c r="E42" s="44" t="s">
        <v>22</v>
      </c>
      <c r="F42" s="30" t="s">
        <v>125</v>
      </c>
      <c r="G42" s="30">
        <v>13</v>
      </c>
      <c r="H42" s="30">
        <v>300</v>
      </c>
      <c r="I42" s="31">
        <f>VLOOKUP(F42,'[1]CREATIVE PAINTS'!$C$6:$I$307,7,FALSE)</f>
        <v>2.64</v>
      </c>
      <c r="J42" s="31">
        <f t="shared" si="0"/>
        <v>104</v>
      </c>
      <c r="K42" s="31">
        <v>25</v>
      </c>
      <c r="L42" s="58">
        <f t="shared" si="1"/>
        <v>921</v>
      </c>
      <c r="M42" s="62"/>
      <c r="N42" s="38" t="s">
        <v>381</v>
      </c>
    </row>
    <row r="43" spans="1:14" s="7" customFormat="1">
      <c r="A43" s="39">
        <f t="shared" si="2"/>
        <v>39</v>
      </c>
      <c r="B43" s="30" t="s">
        <v>495</v>
      </c>
      <c r="C43" s="30" t="s">
        <v>502</v>
      </c>
      <c r="D43" s="30" t="s">
        <v>503</v>
      </c>
      <c r="E43" s="44" t="s">
        <v>22</v>
      </c>
      <c r="F43" s="30" t="s">
        <v>504</v>
      </c>
      <c r="G43" s="30">
        <v>5</v>
      </c>
      <c r="H43" s="30">
        <v>110</v>
      </c>
      <c r="I43" s="31">
        <f>VLOOKUP(F43,'[1]CREATIVE PAINTS'!$C$6:$I$307,7,FALSE)</f>
        <v>3.03</v>
      </c>
      <c r="J43" s="31">
        <f t="shared" si="0"/>
        <v>40</v>
      </c>
      <c r="K43" s="31">
        <v>25</v>
      </c>
      <c r="L43" s="58">
        <f t="shared" si="1"/>
        <v>398.29999999999995</v>
      </c>
      <c r="M43" s="62"/>
      <c r="N43" s="38" t="s">
        <v>505</v>
      </c>
    </row>
    <row r="44" spans="1:14" s="7" customFormat="1">
      <c r="A44" s="39">
        <f t="shared" si="2"/>
        <v>40</v>
      </c>
      <c r="B44" s="30" t="s">
        <v>506</v>
      </c>
      <c r="C44" s="30" t="s">
        <v>507</v>
      </c>
      <c r="D44" s="30" t="s">
        <v>508</v>
      </c>
      <c r="E44" s="44" t="s">
        <v>22</v>
      </c>
      <c r="F44" s="30" t="s">
        <v>509</v>
      </c>
      <c r="G44" s="30">
        <v>13</v>
      </c>
      <c r="H44" s="30">
        <v>250</v>
      </c>
      <c r="I44" s="31">
        <f>VLOOKUP(F44,'[1]CREATIVE PAINTS'!$C$6:$I$307,7,FALSE)</f>
        <v>2.4</v>
      </c>
      <c r="J44" s="31">
        <f t="shared" si="0"/>
        <v>104</v>
      </c>
      <c r="K44" s="31">
        <v>25</v>
      </c>
      <c r="L44" s="58">
        <f t="shared" si="1"/>
        <v>729</v>
      </c>
      <c r="M44" s="62"/>
      <c r="N44" s="38" t="s">
        <v>510</v>
      </c>
    </row>
    <row r="45" spans="1:14" s="7" customFormat="1">
      <c r="A45" s="39">
        <f t="shared" si="2"/>
        <v>41</v>
      </c>
      <c r="B45" s="30" t="s">
        <v>506</v>
      </c>
      <c r="C45" s="30" t="s">
        <v>511</v>
      </c>
      <c r="D45" s="30" t="s">
        <v>512</v>
      </c>
      <c r="E45" s="44" t="s">
        <v>22</v>
      </c>
      <c r="F45" s="30" t="s">
        <v>509</v>
      </c>
      <c r="G45" s="30">
        <v>13</v>
      </c>
      <c r="H45" s="30">
        <v>240</v>
      </c>
      <c r="I45" s="31">
        <f>VLOOKUP(F45,'[1]CREATIVE PAINTS'!$C$6:$I$307,7,FALSE)</f>
        <v>2.4</v>
      </c>
      <c r="J45" s="31">
        <f t="shared" si="0"/>
        <v>104</v>
      </c>
      <c r="K45" s="31">
        <v>25</v>
      </c>
      <c r="L45" s="58">
        <f t="shared" si="1"/>
        <v>705</v>
      </c>
      <c r="M45" s="62"/>
      <c r="N45" s="38" t="s">
        <v>510</v>
      </c>
    </row>
    <row r="46" spans="1:14" s="7" customFormat="1">
      <c r="A46" s="39">
        <f t="shared" si="2"/>
        <v>42</v>
      </c>
      <c r="B46" s="30" t="s">
        <v>506</v>
      </c>
      <c r="C46" s="30" t="s">
        <v>513</v>
      </c>
      <c r="D46" s="30" t="s">
        <v>514</v>
      </c>
      <c r="E46" s="44" t="s">
        <v>22</v>
      </c>
      <c r="F46" s="30" t="s">
        <v>359</v>
      </c>
      <c r="G46" s="30">
        <v>13</v>
      </c>
      <c r="H46" s="30">
        <v>160</v>
      </c>
      <c r="I46" s="31">
        <f>VLOOKUP(F46,'[1]CREATIVE PAINTS'!$C$6:$I$307,7,FALSE)</f>
        <v>2.2000000000000002</v>
      </c>
      <c r="J46" s="31">
        <f t="shared" si="0"/>
        <v>104</v>
      </c>
      <c r="K46" s="31">
        <v>25</v>
      </c>
      <c r="L46" s="58">
        <f t="shared" si="1"/>
        <v>481</v>
      </c>
      <c r="M46" s="62"/>
      <c r="N46" s="38" t="s">
        <v>360</v>
      </c>
    </row>
    <row r="47" spans="1:14" s="7" customFormat="1">
      <c r="A47" s="39">
        <f t="shared" si="2"/>
        <v>43</v>
      </c>
      <c r="B47" s="30" t="s">
        <v>506</v>
      </c>
      <c r="C47" s="30" t="s">
        <v>515</v>
      </c>
      <c r="D47" s="30" t="s">
        <v>516</v>
      </c>
      <c r="E47" s="44" t="s">
        <v>22</v>
      </c>
      <c r="F47" s="30" t="s">
        <v>132</v>
      </c>
      <c r="G47" s="30">
        <v>10</v>
      </c>
      <c r="H47" s="30">
        <v>100</v>
      </c>
      <c r="I47" s="31">
        <f>VLOOKUP(F47,'[1]CREATIVE PAINTS'!$C$6:$I$307,7,FALSE)</f>
        <v>1.65</v>
      </c>
      <c r="J47" s="31">
        <f t="shared" si="0"/>
        <v>80</v>
      </c>
      <c r="K47" s="31">
        <v>25</v>
      </c>
      <c r="L47" s="58">
        <f t="shared" si="1"/>
        <v>270</v>
      </c>
      <c r="M47" s="62"/>
      <c r="N47" s="38" t="s">
        <v>517</v>
      </c>
    </row>
    <row r="48" spans="1:14" s="7" customFormat="1">
      <c r="A48" s="39">
        <f t="shared" si="2"/>
        <v>44</v>
      </c>
      <c r="B48" s="30" t="s">
        <v>506</v>
      </c>
      <c r="C48" s="30" t="s">
        <v>518</v>
      </c>
      <c r="D48" s="30" t="s">
        <v>519</v>
      </c>
      <c r="E48" s="44" t="s">
        <v>22</v>
      </c>
      <c r="F48" s="30" t="s">
        <v>65</v>
      </c>
      <c r="G48" s="30">
        <v>2</v>
      </c>
      <c r="H48" s="30">
        <v>32</v>
      </c>
      <c r="I48" s="31">
        <f>VLOOKUP(F48,'[1]CREATIVE PAINTS'!$C$6:$I$307,7,FALSE)</f>
        <v>2.31</v>
      </c>
      <c r="J48" s="31">
        <f t="shared" si="0"/>
        <v>16</v>
      </c>
      <c r="K48" s="31">
        <v>25</v>
      </c>
      <c r="L48" s="58">
        <f>50*I48+J48+K48</f>
        <v>156.5</v>
      </c>
      <c r="M48" s="62"/>
      <c r="N48" s="38" t="s">
        <v>457</v>
      </c>
    </row>
    <row r="49" spans="1:14" s="7" customFormat="1">
      <c r="A49" s="39">
        <f t="shared" si="2"/>
        <v>45</v>
      </c>
      <c r="B49" s="30" t="s">
        <v>506</v>
      </c>
      <c r="C49" s="30" t="s">
        <v>520</v>
      </c>
      <c r="D49" s="30" t="s">
        <v>521</v>
      </c>
      <c r="E49" s="44" t="s">
        <v>22</v>
      </c>
      <c r="F49" s="30" t="s">
        <v>161</v>
      </c>
      <c r="G49" s="30">
        <v>6</v>
      </c>
      <c r="H49" s="30">
        <v>100</v>
      </c>
      <c r="I49" s="31">
        <f>VLOOKUP(F49,'[1]CREATIVE PAINTS'!$C$6:$I$307,7,FALSE)</f>
        <v>2.75</v>
      </c>
      <c r="J49" s="31">
        <f t="shared" si="0"/>
        <v>48</v>
      </c>
      <c r="K49" s="31">
        <v>25</v>
      </c>
      <c r="L49" s="58">
        <f t="shared" si="1"/>
        <v>348</v>
      </c>
      <c r="M49" s="62"/>
      <c r="N49" s="38" t="s">
        <v>393</v>
      </c>
    </row>
    <row r="50" spans="1:14" s="7" customFormat="1">
      <c r="A50" s="39">
        <f t="shared" si="2"/>
        <v>46</v>
      </c>
      <c r="B50" s="30" t="s">
        <v>506</v>
      </c>
      <c r="C50" s="30" t="s">
        <v>522</v>
      </c>
      <c r="D50" s="30" t="s">
        <v>523</v>
      </c>
      <c r="E50" s="44" t="s">
        <v>22</v>
      </c>
      <c r="F50" s="30" t="s">
        <v>371</v>
      </c>
      <c r="G50" s="30">
        <v>9</v>
      </c>
      <c r="H50" s="30">
        <v>230</v>
      </c>
      <c r="I50" s="31">
        <f>VLOOKUP(F50,'[1]CREATIVE PAINTS'!$C$6:$I$307,7,FALSE)</f>
        <v>2.4</v>
      </c>
      <c r="J50" s="31">
        <f t="shared" si="0"/>
        <v>72</v>
      </c>
      <c r="K50" s="31">
        <v>25</v>
      </c>
      <c r="L50" s="58">
        <f t="shared" si="1"/>
        <v>649</v>
      </c>
      <c r="M50" s="62"/>
      <c r="N50" s="38" t="s">
        <v>372</v>
      </c>
    </row>
    <row r="51" spans="1:14" s="7" customFormat="1">
      <c r="A51" s="39">
        <f t="shared" si="2"/>
        <v>47</v>
      </c>
      <c r="B51" s="30" t="s">
        <v>524</v>
      </c>
      <c r="C51" s="30" t="s">
        <v>525</v>
      </c>
      <c r="D51" s="30" t="s">
        <v>526</v>
      </c>
      <c r="E51" s="44" t="s">
        <v>22</v>
      </c>
      <c r="F51" s="30" t="s">
        <v>441</v>
      </c>
      <c r="G51" s="30">
        <v>2</v>
      </c>
      <c r="H51" s="30">
        <v>40</v>
      </c>
      <c r="I51" s="31">
        <f>VLOOKUP(F51,'[1]CREATIVE PAINTS'!$C$6:$I$307,7,FALSE)</f>
        <v>2.4</v>
      </c>
      <c r="J51" s="31">
        <f t="shared" si="0"/>
        <v>16</v>
      </c>
      <c r="K51" s="31">
        <v>25</v>
      </c>
      <c r="L51" s="58">
        <f>50*I51+J51+K51</f>
        <v>161</v>
      </c>
      <c r="M51" s="62"/>
      <c r="N51" s="38" t="s">
        <v>442</v>
      </c>
    </row>
    <row r="52" spans="1:14" s="7" customFormat="1">
      <c r="A52" s="39">
        <f t="shared" si="2"/>
        <v>48</v>
      </c>
      <c r="B52" s="30" t="s">
        <v>527</v>
      </c>
      <c r="C52" s="30" t="s">
        <v>528</v>
      </c>
      <c r="D52" s="30" t="s">
        <v>529</v>
      </c>
      <c r="E52" s="44" t="s">
        <v>22</v>
      </c>
      <c r="F52" s="30" t="s">
        <v>27</v>
      </c>
      <c r="G52" s="30">
        <v>3</v>
      </c>
      <c r="H52" s="30">
        <v>65</v>
      </c>
      <c r="I52" s="31">
        <f>VLOOKUP(F52,'[1]CREATIVE PAINTS'!$C$6:$I$307,7,FALSE)</f>
        <v>3.3</v>
      </c>
      <c r="J52" s="31">
        <f t="shared" si="0"/>
        <v>24</v>
      </c>
      <c r="K52" s="31">
        <v>25</v>
      </c>
      <c r="L52" s="58">
        <f t="shared" si="1"/>
        <v>263.5</v>
      </c>
      <c r="M52" s="62"/>
      <c r="N52" s="38" t="s">
        <v>392</v>
      </c>
    </row>
    <row r="53" spans="1:14" s="7" customFormat="1">
      <c r="A53" s="39">
        <f t="shared" si="2"/>
        <v>49</v>
      </c>
      <c r="B53" s="30" t="s">
        <v>527</v>
      </c>
      <c r="C53" s="30" t="s">
        <v>530</v>
      </c>
      <c r="D53" s="30" t="s">
        <v>531</v>
      </c>
      <c r="E53" s="44" t="s">
        <v>22</v>
      </c>
      <c r="F53" s="30" t="s">
        <v>479</v>
      </c>
      <c r="G53" s="30">
        <v>33</v>
      </c>
      <c r="H53" s="30">
        <v>592</v>
      </c>
      <c r="I53" s="31">
        <f>VLOOKUP(F53,'[1]CREATIVE PAINTS'!$C$6:$I$307,7,FALSE)</f>
        <v>2.2000000000000002</v>
      </c>
      <c r="J53" s="31">
        <f t="shared" si="0"/>
        <v>264</v>
      </c>
      <c r="K53" s="31">
        <v>25</v>
      </c>
      <c r="L53" s="58">
        <f t="shared" si="1"/>
        <v>1591.4</v>
      </c>
      <c r="M53" s="62"/>
      <c r="N53" s="38" t="s">
        <v>480</v>
      </c>
    </row>
    <row r="54" spans="1:14" s="7" customFormat="1">
      <c r="A54" s="39">
        <f t="shared" si="2"/>
        <v>50</v>
      </c>
      <c r="B54" s="30" t="s">
        <v>527</v>
      </c>
      <c r="C54" s="30" t="s">
        <v>532</v>
      </c>
      <c r="D54" s="30" t="s">
        <v>533</v>
      </c>
      <c r="E54" s="44" t="s">
        <v>22</v>
      </c>
      <c r="F54" s="30" t="s">
        <v>400</v>
      </c>
      <c r="G54" s="30">
        <v>21</v>
      </c>
      <c r="H54" s="30">
        <v>98</v>
      </c>
      <c r="I54" s="31">
        <f>VLOOKUP(F54,'[1]CREATIVE PAINTS'!$C$6:$I$307,7,FALSE)</f>
        <v>2.92</v>
      </c>
      <c r="J54" s="31">
        <f t="shared" si="0"/>
        <v>168</v>
      </c>
      <c r="K54" s="31">
        <v>25</v>
      </c>
      <c r="L54" s="58">
        <f t="shared" si="1"/>
        <v>479.15999999999997</v>
      </c>
      <c r="M54" s="62"/>
      <c r="N54" s="61" t="s">
        <v>534</v>
      </c>
    </row>
    <row r="55" spans="1:14" s="7" customFormat="1">
      <c r="A55" s="39">
        <f t="shared" si="2"/>
        <v>51</v>
      </c>
      <c r="B55" s="30" t="s">
        <v>527</v>
      </c>
      <c r="C55" s="30" t="s">
        <v>535</v>
      </c>
      <c r="D55" s="30" t="s">
        <v>536</v>
      </c>
      <c r="E55" s="44" t="s">
        <v>22</v>
      </c>
      <c r="F55" s="30" t="s">
        <v>400</v>
      </c>
      <c r="G55" s="30">
        <v>3</v>
      </c>
      <c r="H55" s="30">
        <v>16</v>
      </c>
      <c r="I55" s="31">
        <f>VLOOKUP(F55,'[1]CREATIVE PAINTS'!$C$6:$I$307,7,FALSE)</f>
        <v>2.92</v>
      </c>
      <c r="J55" s="31">
        <f t="shared" si="0"/>
        <v>24</v>
      </c>
      <c r="K55" s="31">
        <v>25</v>
      </c>
      <c r="L55" s="58">
        <f>50*I55+J55+K55</f>
        <v>195</v>
      </c>
      <c r="M55" s="62"/>
      <c r="N55" s="61" t="s">
        <v>534</v>
      </c>
    </row>
    <row r="56" spans="1:14" s="7" customFormat="1">
      <c r="A56" s="39">
        <f t="shared" si="2"/>
        <v>52</v>
      </c>
      <c r="B56" s="30" t="s">
        <v>527</v>
      </c>
      <c r="C56" s="30" t="s">
        <v>537</v>
      </c>
      <c r="D56" s="30" t="s">
        <v>538</v>
      </c>
      <c r="E56" s="44" t="s">
        <v>22</v>
      </c>
      <c r="F56" s="30" t="s">
        <v>135</v>
      </c>
      <c r="G56" s="30">
        <v>14</v>
      </c>
      <c r="H56" s="30">
        <v>270</v>
      </c>
      <c r="I56" s="31">
        <f>VLOOKUP(F56,'[1]CREATIVE PAINTS'!$C$6:$I$307,7,FALSE)</f>
        <v>2.4</v>
      </c>
      <c r="J56" s="31">
        <f t="shared" si="0"/>
        <v>112</v>
      </c>
      <c r="K56" s="31">
        <v>25</v>
      </c>
      <c r="L56" s="58">
        <f t="shared" si="1"/>
        <v>785</v>
      </c>
      <c r="M56" s="62"/>
      <c r="N56" s="38" t="s">
        <v>370</v>
      </c>
    </row>
    <row r="57" spans="1:14" s="7" customFormat="1">
      <c r="A57" s="39">
        <f t="shared" si="2"/>
        <v>53</v>
      </c>
      <c r="B57" s="47" t="s">
        <v>527</v>
      </c>
      <c r="C57" s="47" t="s">
        <v>539</v>
      </c>
      <c r="D57" s="47" t="s">
        <v>540</v>
      </c>
      <c r="E57" s="47" t="s">
        <v>22</v>
      </c>
      <c r="F57" s="47" t="s">
        <v>383</v>
      </c>
      <c r="G57" s="47">
        <v>15</v>
      </c>
      <c r="H57" s="47">
        <v>210</v>
      </c>
      <c r="I57" s="31">
        <f>VLOOKUP(F57,'[1]CREATIVE PAINTS'!$C$6:$I$307,7,FALSE)</f>
        <v>2.75</v>
      </c>
      <c r="J57" s="31">
        <f t="shared" si="0"/>
        <v>120</v>
      </c>
      <c r="K57" s="31">
        <v>25</v>
      </c>
      <c r="L57" s="58">
        <f t="shared" si="1"/>
        <v>722.5</v>
      </c>
      <c r="M57" s="63"/>
      <c r="N57" s="55" t="s">
        <v>384</v>
      </c>
    </row>
    <row r="58" spans="1:14" s="7" customFormat="1">
      <c r="A58" s="39">
        <f t="shared" si="2"/>
        <v>54</v>
      </c>
      <c r="B58" s="30" t="s">
        <v>541</v>
      </c>
      <c r="C58" s="30" t="s">
        <v>542</v>
      </c>
      <c r="D58" s="30" t="s">
        <v>543</v>
      </c>
      <c r="E58" s="44" t="s">
        <v>22</v>
      </c>
      <c r="F58" s="30" t="s">
        <v>315</v>
      </c>
      <c r="G58" s="30">
        <v>7</v>
      </c>
      <c r="H58" s="30">
        <v>96</v>
      </c>
      <c r="I58" s="31">
        <f>VLOOKUP(F58,'[1]CREATIVE PAINTS'!$C$6:$I$307,7,FALSE)</f>
        <v>2.2000000000000002</v>
      </c>
      <c r="J58" s="31">
        <f t="shared" si="0"/>
        <v>56</v>
      </c>
      <c r="K58" s="31">
        <v>25</v>
      </c>
      <c r="L58" s="58">
        <f t="shared" si="1"/>
        <v>292.20000000000005</v>
      </c>
      <c r="M58" s="62"/>
      <c r="N58" s="38" t="s">
        <v>391</v>
      </c>
    </row>
    <row r="59" spans="1:14" s="7" customFormat="1">
      <c r="A59" s="39">
        <f t="shared" si="2"/>
        <v>55</v>
      </c>
      <c r="B59" s="30" t="s">
        <v>541</v>
      </c>
      <c r="C59" s="30" t="s">
        <v>544</v>
      </c>
      <c r="D59" s="30" t="s">
        <v>545</v>
      </c>
      <c r="E59" s="44" t="s">
        <v>22</v>
      </c>
      <c r="F59" s="30" t="s">
        <v>546</v>
      </c>
      <c r="G59" s="30">
        <v>98</v>
      </c>
      <c r="H59" s="30">
        <v>1350</v>
      </c>
      <c r="I59" s="31">
        <f>VLOOKUP(F59,'[1]CREATIVE PAINTS'!$C$6:$I$307,7,FALSE)</f>
        <v>2</v>
      </c>
      <c r="J59" s="31">
        <f t="shared" si="0"/>
        <v>784</v>
      </c>
      <c r="K59" s="31">
        <v>25</v>
      </c>
      <c r="L59" s="58">
        <f t="shared" si="1"/>
        <v>3509</v>
      </c>
      <c r="M59" s="62"/>
      <c r="N59" s="38" t="s">
        <v>547</v>
      </c>
    </row>
    <row r="60" spans="1:14" s="7" customFormat="1">
      <c r="A60" s="39">
        <f t="shared" si="2"/>
        <v>56</v>
      </c>
      <c r="B60" s="30" t="s">
        <v>541</v>
      </c>
      <c r="C60" s="30" t="s">
        <v>548</v>
      </c>
      <c r="D60" s="30" t="s">
        <v>549</v>
      </c>
      <c r="E60" s="44" t="s">
        <v>22</v>
      </c>
      <c r="F60" s="30" t="s">
        <v>198</v>
      </c>
      <c r="G60" s="30">
        <v>18</v>
      </c>
      <c r="H60" s="30">
        <v>300</v>
      </c>
      <c r="I60" s="31">
        <f>VLOOKUP(F60,'[1]CREATIVE PAINTS'!$C$6:$I$307,7,FALSE)</f>
        <v>4.24</v>
      </c>
      <c r="J60" s="31">
        <f t="shared" si="0"/>
        <v>144</v>
      </c>
      <c r="K60" s="31">
        <v>25</v>
      </c>
      <c r="L60" s="58">
        <f t="shared" si="1"/>
        <v>1441</v>
      </c>
      <c r="M60" s="62"/>
      <c r="N60" s="38" t="s">
        <v>199</v>
      </c>
    </row>
    <row r="61" spans="1:14" s="7" customFormat="1">
      <c r="A61" s="39">
        <f t="shared" si="2"/>
        <v>57</v>
      </c>
      <c r="B61" s="30" t="s">
        <v>541</v>
      </c>
      <c r="C61" s="30" t="s">
        <v>550</v>
      </c>
      <c r="D61" s="30" t="s">
        <v>551</v>
      </c>
      <c r="E61" s="44" t="s">
        <v>22</v>
      </c>
      <c r="F61" s="30" t="s">
        <v>150</v>
      </c>
      <c r="G61" s="30">
        <v>27</v>
      </c>
      <c r="H61" s="30">
        <v>460</v>
      </c>
      <c r="I61" s="31">
        <f>VLOOKUP(F61,'[1]CREATIVE PAINTS'!$C$6:$I$307,7,FALSE)</f>
        <v>3.03</v>
      </c>
      <c r="J61" s="31">
        <f t="shared" si="0"/>
        <v>216</v>
      </c>
      <c r="K61" s="31">
        <v>25</v>
      </c>
      <c r="L61" s="58">
        <f t="shared" si="1"/>
        <v>1634.8</v>
      </c>
      <c r="M61" s="62"/>
      <c r="N61" s="38" t="s">
        <v>363</v>
      </c>
    </row>
    <row r="62" spans="1:14" s="7" customFormat="1">
      <c r="A62" s="39">
        <f t="shared" si="2"/>
        <v>58</v>
      </c>
      <c r="B62" s="30" t="s">
        <v>541</v>
      </c>
      <c r="C62" s="30" t="s">
        <v>552</v>
      </c>
      <c r="D62" s="30" t="s">
        <v>553</v>
      </c>
      <c r="E62" s="44" t="s">
        <v>22</v>
      </c>
      <c r="F62" s="30" t="s">
        <v>202</v>
      </c>
      <c r="G62" s="30">
        <v>21</v>
      </c>
      <c r="H62" s="30">
        <v>260</v>
      </c>
      <c r="I62" s="31">
        <f>VLOOKUP(F62,'[1]CREATIVE PAINTS'!$C$6:$I$307,7,FALSE)</f>
        <v>3.03</v>
      </c>
      <c r="J62" s="31">
        <f t="shared" si="0"/>
        <v>168</v>
      </c>
      <c r="K62" s="31">
        <v>25</v>
      </c>
      <c r="L62" s="58">
        <f t="shared" si="1"/>
        <v>980.8</v>
      </c>
      <c r="M62" s="62"/>
      <c r="N62" s="38" t="s">
        <v>554</v>
      </c>
    </row>
    <row r="63" spans="1:14" s="7" customFormat="1">
      <c r="A63" s="39">
        <f t="shared" si="2"/>
        <v>59</v>
      </c>
      <c r="B63" s="30" t="s">
        <v>541</v>
      </c>
      <c r="C63" s="30" t="s">
        <v>555</v>
      </c>
      <c r="D63" s="30" t="s">
        <v>556</v>
      </c>
      <c r="E63" s="44" t="s">
        <v>22</v>
      </c>
      <c r="F63" s="30" t="s">
        <v>52</v>
      </c>
      <c r="G63" s="30">
        <v>8</v>
      </c>
      <c r="H63" s="30">
        <v>110</v>
      </c>
      <c r="I63" s="31">
        <f>VLOOKUP(F63,'[1]CREATIVE PAINTS'!$C$6:$I$307,7,FALSE)</f>
        <v>4.13</v>
      </c>
      <c r="J63" s="31">
        <f t="shared" si="0"/>
        <v>64</v>
      </c>
      <c r="K63" s="31">
        <v>25</v>
      </c>
      <c r="L63" s="58">
        <f t="shared" si="1"/>
        <v>543.29999999999995</v>
      </c>
      <c r="M63" s="62"/>
      <c r="N63" s="38" t="s">
        <v>557</v>
      </c>
    </row>
    <row r="64" spans="1:14" s="7" customFormat="1">
      <c r="A64" s="39">
        <f t="shared" si="2"/>
        <v>60</v>
      </c>
      <c r="B64" s="30" t="s">
        <v>541</v>
      </c>
      <c r="C64" s="30" t="s">
        <v>558</v>
      </c>
      <c r="D64" s="30" t="s">
        <v>559</v>
      </c>
      <c r="E64" s="44" t="s">
        <v>22</v>
      </c>
      <c r="F64" s="30" t="s">
        <v>560</v>
      </c>
      <c r="G64" s="30">
        <v>10</v>
      </c>
      <c r="H64" s="30">
        <v>200</v>
      </c>
      <c r="I64" s="31">
        <f>VLOOKUP(F64,'[1]CREATIVE PAINTS'!$C$6:$I$307,7,FALSE)</f>
        <v>3.03</v>
      </c>
      <c r="J64" s="31">
        <f t="shared" si="0"/>
        <v>80</v>
      </c>
      <c r="K64" s="31">
        <v>25</v>
      </c>
      <c r="L64" s="58">
        <f t="shared" si="1"/>
        <v>711</v>
      </c>
      <c r="M64" s="62"/>
      <c r="N64" s="38" t="s">
        <v>561</v>
      </c>
    </row>
    <row r="65" spans="1:14" s="7" customFormat="1">
      <c r="A65" s="39">
        <f t="shared" si="2"/>
        <v>61</v>
      </c>
      <c r="B65" s="30" t="s">
        <v>562</v>
      </c>
      <c r="C65" s="30" t="s">
        <v>563</v>
      </c>
      <c r="D65" s="30" t="s">
        <v>564</v>
      </c>
      <c r="E65" s="44" t="s">
        <v>22</v>
      </c>
      <c r="F65" s="30" t="s">
        <v>30</v>
      </c>
      <c r="G65" s="30">
        <v>6</v>
      </c>
      <c r="H65" s="30">
        <v>80</v>
      </c>
      <c r="I65" s="31">
        <f>VLOOKUP(F65,'[1]CREATIVE PAINTS'!$C$6:$I$307,7,FALSE)</f>
        <v>2.2000000000000002</v>
      </c>
      <c r="J65" s="31">
        <f t="shared" si="0"/>
        <v>48</v>
      </c>
      <c r="K65" s="31">
        <v>25</v>
      </c>
      <c r="L65" s="58">
        <f t="shared" si="1"/>
        <v>249</v>
      </c>
      <c r="M65" s="62"/>
      <c r="N65" s="38" t="s">
        <v>31</v>
      </c>
    </row>
    <row r="66" spans="1:14" s="7" customFormat="1">
      <c r="A66" s="39">
        <f t="shared" si="2"/>
        <v>62</v>
      </c>
      <c r="B66" s="30" t="s">
        <v>565</v>
      </c>
      <c r="C66" s="30" t="s">
        <v>566</v>
      </c>
      <c r="D66" s="49" t="s">
        <v>567</v>
      </c>
      <c r="E66" s="44" t="s">
        <v>22</v>
      </c>
      <c r="F66" s="30" t="s">
        <v>54</v>
      </c>
      <c r="G66" s="30">
        <v>5</v>
      </c>
      <c r="H66" s="30">
        <v>65</v>
      </c>
      <c r="I66" s="31">
        <f>VLOOKUP(F66,'[1]CREATIVE PAINTS'!$C$6:$I$307,7,FALSE)</f>
        <v>2.48</v>
      </c>
      <c r="J66" s="31">
        <f t="shared" si="0"/>
        <v>40</v>
      </c>
      <c r="K66" s="31">
        <v>25</v>
      </c>
      <c r="L66" s="58">
        <f t="shared" si="1"/>
        <v>226.2</v>
      </c>
      <c r="M66" s="62"/>
      <c r="N66" s="38" t="s">
        <v>375</v>
      </c>
    </row>
    <row r="67" spans="1:14" s="7" customFormat="1">
      <c r="A67" s="39">
        <f t="shared" si="2"/>
        <v>63</v>
      </c>
      <c r="B67" s="30" t="s">
        <v>565</v>
      </c>
      <c r="C67" s="30" t="s">
        <v>568</v>
      </c>
      <c r="D67" s="49">
        <v>1581</v>
      </c>
      <c r="E67" s="44" t="s">
        <v>22</v>
      </c>
      <c r="F67" s="30" t="s">
        <v>356</v>
      </c>
      <c r="G67" s="30">
        <v>16</v>
      </c>
      <c r="H67" s="30">
        <v>100</v>
      </c>
      <c r="I67" s="31">
        <f>VLOOKUP(F67,'[1]CREATIVE PAINTS'!$C$6:$I$307,7,FALSE)</f>
        <v>2.2000000000000002</v>
      </c>
      <c r="J67" s="31">
        <f t="shared" si="0"/>
        <v>128</v>
      </c>
      <c r="K67" s="31">
        <v>25</v>
      </c>
      <c r="L67" s="58">
        <f t="shared" si="1"/>
        <v>373</v>
      </c>
      <c r="M67" s="62"/>
      <c r="N67" s="38" t="s">
        <v>390</v>
      </c>
    </row>
    <row r="68" spans="1:14" s="7" customFormat="1">
      <c r="A68" s="39">
        <f t="shared" si="2"/>
        <v>64</v>
      </c>
      <c r="B68" s="30" t="s">
        <v>565</v>
      </c>
      <c r="C68" s="30" t="s">
        <v>569</v>
      </c>
      <c r="D68" s="49">
        <v>1591</v>
      </c>
      <c r="E68" s="44" t="s">
        <v>22</v>
      </c>
      <c r="F68" s="30" t="s">
        <v>356</v>
      </c>
      <c r="G68" s="30">
        <v>32</v>
      </c>
      <c r="H68" s="30">
        <v>450</v>
      </c>
      <c r="I68" s="31">
        <f>VLOOKUP(F68,'[1]CREATIVE PAINTS'!$C$6:$I$307,7,FALSE)</f>
        <v>2.2000000000000002</v>
      </c>
      <c r="J68" s="31">
        <f t="shared" si="0"/>
        <v>256</v>
      </c>
      <c r="K68" s="31">
        <v>25</v>
      </c>
      <c r="L68" s="58">
        <f t="shared" si="1"/>
        <v>1271</v>
      </c>
      <c r="M68" s="62"/>
      <c r="N68" s="38" t="s">
        <v>390</v>
      </c>
    </row>
    <row r="69" spans="1:14" s="7" customFormat="1">
      <c r="A69" s="39">
        <f t="shared" si="2"/>
        <v>65</v>
      </c>
      <c r="B69" s="30" t="s">
        <v>565</v>
      </c>
      <c r="C69" s="30" t="s">
        <v>570</v>
      </c>
      <c r="D69" s="30" t="s">
        <v>571</v>
      </c>
      <c r="E69" s="44" t="s">
        <v>22</v>
      </c>
      <c r="F69" s="30" t="s">
        <v>44</v>
      </c>
      <c r="G69" s="30">
        <v>3</v>
      </c>
      <c r="H69" s="30">
        <v>66</v>
      </c>
      <c r="I69" s="31">
        <f>VLOOKUP(F69,'[1]CREATIVE PAINTS'!$C$6:$I$307,7,FALSE)</f>
        <v>2.2000000000000002</v>
      </c>
      <c r="J69" s="31">
        <f t="shared" si="0"/>
        <v>24</v>
      </c>
      <c r="K69" s="31">
        <v>25</v>
      </c>
      <c r="L69" s="58">
        <f t="shared" si="1"/>
        <v>194.20000000000002</v>
      </c>
      <c r="M69" s="62"/>
      <c r="N69" s="38" t="s">
        <v>354</v>
      </c>
    </row>
    <row r="70" spans="1:14" s="7" customFormat="1">
      <c r="A70" s="39">
        <f t="shared" si="2"/>
        <v>66</v>
      </c>
      <c r="B70" s="30" t="s">
        <v>565</v>
      </c>
      <c r="C70" s="30" t="s">
        <v>572</v>
      </c>
      <c r="D70" s="30" t="s">
        <v>573</v>
      </c>
      <c r="E70" s="44" t="s">
        <v>22</v>
      </c>
      <c r="F70" s="30" t="s">
        <v>40</v>
      </c>
      <c r="G70" s="30">
        <v>9</v>
      </c>
      <c r="H70" s="30">
        <v>70</v>
      </c>
      <c r="I70" s="31">
        <f>VLOOKUP(F70,'[1]CREATIVE PAINTS'!$C$6:$I$307,7,FALSE)</f>
        <v>3.03</v>
      </c>
      <c r="J70" s="31">
        <f t="shared" ref="J70:J132" si="3">G70*8</f>
        <v>72</v>
      </c>
      <c r="K70" s="31">
        <v>25</v>
      </c>
      <c r="L70" s="58">
        <f t="shared" ref="L70:L132" si="4">H70*I70+J70+K70</f>
        <v>309.10000000000002</v>
      </c>
      <c r="M70" s="62"/>
      <c r="N70" s="38" t="s">
        <v>574</v>
      </c>
    </row>
    <row r="71" spans="1:14" s="7" customFormat="1">
      <c r="A71" s="39">
        <f t="shared" ref="A71:A132" si="5">A70+1</f>
        <v>67</v>
      </c>
      <c r="B71" s="30" t="s">
        <v>565</v>
      </c>
      <c r="C71" s="30" t="s">
        <v>575</v>
      </c>
      <c r="D71" s="30" t="s">
        <v>576</v>
      </c>
      <c r="E71" s="44" t="s">
        <v>22</v>
      </c>
      <c r="F71" s="30" t="s">
        <v>577</v>
      </c>
      <c r="G71" s="30">
        <v>27</v>
      </c>
      <c r="H71" s="30">
        <v>320</v>
      </c>
      <c r="I71" s="31">
        <f>VLOOKUP(F71,'[1]CREATIVE PAINTS'!$C$6:$I$307,7,FALSE)</f>
        <v>3.85</v>
      </c>
      <c r="J71" s="31">
        <f t="shared" si="3"/>
        <v>216</v>
      </c>
      <c r="K71" s="31">
        <v>25</v>
      </c>
      <c r="L71" s="58">
        <f t="shared" si="4"/>
        <v>1473</v>
      </c>
      <c r="M71" s="62"/>
      <c r="N71" s="38" t="s">
        <v>578</v>
      </c>
    </row>
    <row r="72" spans="1:14" s="7" customFormat="1">
      <c r="A72" s="39">
        <f t="shared" si="5"/>
        <v>68</v>
      </c>
      <c r="B72" s="47" t="s">
        <v>565</v>
      </c>
      <c r="C72" s="47" t="s">
        <v>579</v>
      </c>
      <c r="D72" s="47" t="s">
        <v>580</v>
      </c>
      <c r="E72" s="47" t="s">
        <v>22</v>
      </c>
      <c r="F72" s="47" t="s">
        <v>45</v>
      </c>
      <c r="G72" s="47">
        <v>54</v>
      </c>
      <c r="H72" s="47">
        <v>910</v>
      </c>
      <c r="I72" s="31">
        <f>VLOOKUP(F72,'[1]CREATIVE PAINTS'!$C$6:$I$307,7,FALSE)</f>
        <v>3.63</v>
      </c>
      <c r="J72" s="31">
        <f t="shared" si="3"/>
        <v>432</v>
      </c>
      <c r="K72" s="31">
        <v>25</v>
      </c>
      <c r="L72" s="58">
        <f t="shared" si="4"/>
        <v>3760.2999999999997</v>
      </c>
      <c r="M72" s="63"/>
      <c r="N72" s="55" t="s">
        <v>382</v>
      </c>
    </row>
    <row r="73" spans="1:14" s="7" customFormat="1">
      <c r="A73" s="39">
        <f t="shared" si="5"/>
        <v>69</v>
      </c>
      <c r="B73" s="30" t="s">
        <v>581</v>
      </c>
      <c r="C73" s="30" t="s">
        <v>582</v>
      </c>
      <c r="D73" s="30" t="s">
        <v>583</v>
      </c>
      <c r="E73" s="44" t="s">
        <v>22</v>
      </c>
      <c r="F73" s="46" t="s">
        <v>584</v>
      </c>
      <c r="G73" s="30">
        <v>11</v>
      </c>
      <c r="H73" s="30">
        <v>260</v>
      </c>
      <c r="I73" s="31">
        <f>VLOOKUP(F73,'[1]CREATIVE PAINTS'!$C$6:$I$307,7,FALSE)</f>
        <v>2.2000000000000002</v>
      </c>
      <c r="J73" s="31">
        <f t="shared" si="3"/>
        <v>88</v>
      </c>
      <c r="K73" s="31">
        <v>25</v>
      </c>
      <c r="L73" s="58">
        <f t="shared" si="4"/>
        <v>685</v>
      </c>
      <c r="M73" s="62"/>
      <c r="N73" s="38" t="s">
        <v>585</v>
      </c>
    </row>
    <row r="74" spans="1:14" s="7" customFormat="1">
      <c r="A74" s="39">
        <f t="shared" si="5"/>
        <v>70</v>
      </c>
      <c r="B74" s="30" t="s">
        <v>581</v>
      </c>
      <c r="C74" s="30" t="s">
        <v>586</v>
      </c>
      <c r="D74" s="30" t="s">
        <v>587</v>
      </c>
      <c r="E74" s="44" t="s">
        <v>22</v>
      </c>
      <c r="F74" s="30" t="s">
        <v>315</v>
      </c>
      <c r="G74" s="30">
        <v>2</v>
      </c>
      <c r="H74" s="30">
        <v>22</v>
      </c>
      <c r="I74" s="31">
        <f>VLOOKUP(F74,'[1]CREATIVE PAINTS'!$C$6:$I$307,7,FALSE)</f>
        <v>2.2000000000000002</v>
      </c>
      <c r="J74" s="31">
        <f t="shared" si="3"/>
        <v>16</v>
      </c>
      <c r="K74" s="31">
        <v>25</v>
      </c>
      <c r="L74" s="58">
        <f>50*I74+J74+K74</f>
        <v>151</v>
      </c>
      <c r="M74" s="62"/>
      <c r="N74" s="38" t="s">
        <v>364</v>
      </c>
    </row>
    <row r="75" spans="1:14" s="7" customFormat="1">
      <c r="A75" s="39">
        <f t="shared" si="5"/>
        <v>71</v>
      </c>
      <c r="B75" s="30" t="s">
        <v>581</v>
      </c>
      <c r="C75" s="30" t="s">
        <v>588</v>
      </c>
      <c r="D75" s="30" t="s">
        <v>589</v>
      </c>
      <c r="E75" s="44" t="s">
        <v>22</v>
      </c>
      <c r="F75" s="30" t="s">
        <v>356</v>
      </c>
      <c r="G75" s="30">
        <v>3</v>
      </c>
      <c r="H75" s="30">
        <v>48</v>
      </c>
      <c r="I75" s="31">
        <f>VLOOKUP(F75,'[1]CREATIVE PAINTS'!$C$6:$I$307,7,FALSE)</f>
        <v>2.2000000000000002</v>
      </c>
      <c r="J75" s="31">
        <f t="shared" si="3"/>
        <v>24</v>
      </c>
      <c r="K75" s="31">
        <v>25</v>
      </c>
      <c r="L75" s="58">
        <f>50*I75+J75+K75</f>
        <v>159</v>
      </c>
      <c r="M75" s="62"/>
      <c r="N75" s="38" t="s">
        <v>357</v>
      </c>
    </row>
    <row r="76" spans="1:14" s="7" customFormat="1">
      <c r="A76" s="39">
        <f t="shared" si="5"/>
        <v>72</v>
      </c>
      <c r="B76" s="30" t="s">
        <v>581</v>
      </c>
      <c r="C76" s="30" t="s">
        <v>590</v>
      </c>
      <c r="D76" s="30" t="s">
        <v>591</v>
      </c>
      <c r="E76" s="44" t="s">
        <v>22</v>
      </c>
      <c r="F76" s="30" t="s">
        <v>26</v>
      </c>
      <c r="G76" s="30">
        <v>20</v>
      </c>
      <c r="H76" s="30">
        <v>170</v>
      </c>
      <c r="I76" s="31">
        <f>VLOOKUP(F76,'[1]CREATIVE PAINTS'!$C$6:$I$307,7,FALSE)</f>
        <v>2</v>
      </c>
      <c r="J76" s="31">
        <f t="shared" si="3"/>
        <v>160</v>
      </c>
      <c r="K76" s="31">
        <v>25</v>
      </c>
      <c r="L76" s="58">
        <f t="shared" si="4"/>
        <v>525</v>
      </c>
      <c r="M76" s="62"/>
      <c r="N76" s="61" t="s">
        <v>428</v>
      </c>
    </row>
    <row r="77" spans="1:14" s="7" customFormat="1">
      <c r="A77" s="39">
        <f t="shared" si="5"/>
        <v>73</v>
      </c>
      <c r="B77" s="30" t="s">
        <v>592</v>
      </c>
      <c r="C77" s="30" t="s">
        <v>593</v>
      </c>
      <c r="D77" s="30" t="s">
        <v>594</v>
      </c>
      <c r="E77" s="44" t="s">
        <v>22</v>
      </c>
      <c r="F77" s="30" t="s">
        <v>40</v>
      </c>
      <c r="G77" s="30">
        <v>54</v>
      </c>
      <c r="H77" s="30">
        <v>790</v>
      </c>
      <c r="I77" s="31">
        <f>VLOOKUP(F77,'[1]CREATIVE PAINTS'!$C$6:$I$307,7,FALSE)</f>
        <v>3.03</v>
      </c>
      <c r="J77" s="31">
        <f t="shared" si="3"/>
        <v>432</v>
      </c>
      <c r="K77" s="31">
        <v>25</v>
      </c>
      <c r="L77" s="58">
        <f t="shared" si="4"/>
        <v>2850.7</v>
      </c>
      <c r="M77" s="62"/>
      <c r="N77" s="38" t="s">
        <v>574</v>
      </c>
    </row>
    <row r="78" spans="1:14" s="7" customFormat="1">
      <c r="A78" s="39">
        <f t="shared" si="5"/>
        <v>74</v>
      </c>
      <c r="B78" s="47" t="s">
        <v>592</v>
      </c>
      <c r="C78" s="47" t="s">
        <v>595</v>
      </c>
      <c r="D78" s="47" t="s">
        <v>596</v>
      </c>
      <c r="E78" s="47" t="s">
        <v>22</v>
      </c>
      <c r="F78" s="47" t="s">
        <v>284</v>
      </c>
      <c r="G78" s="47">
        <v>12</v>
      </c>
      <c r="H78" s="47">
        <v>180</v>
      </c>
      <c r="I78" s="31">
        <f>VLOOKUP(F78,'[1]CREATIVE PAINTS'!$C$6:$I$307,7,FALSE)</f>
        <v>2.4</v>
      </c>
      <c r="J78" s="31">
        <f t="shared" si="3"/>
        <v>96</v>
      </c>
      <c r="K78" s="31">
        <v>25</v>
      </c>
      <c r="L78" s="58">
        <f t="shared" si="4"/>
        <v>553</v>
      </c>
      <c r="M78" s="63"/>
      <c r="N78" s="55" t="s">
        <v>368</v>
      </c>
    </row>
    <row r="79" spans="1:14" s="7" customFormat="1">
      <c r="A79" s="39">
        <f t="shared" si="5"/>
        <v>75</v>
      </c>
      <c r="B79" s="30" t="s">
        <v>597</v>
      </c>
      <c r="C79" s="30" t="s">
        <v>598</v>
      </c>
      <c r="D79" s="30" t="s">
        <v>599</v>
      </c>
      <c r="E79" s="44" t="s">
        <v>22</v>
      </c>
      <c r="F79" s="30" t="s">
        <v>34</v>
      </c>
      <c r="G79" s="30">
        <v>4</v>
      </c>
      <c r="H79" s="30">
        <v>52</v>
      </c>
      <c r="I79" s="31">
        <f>VLOOKUP(F79,'[1]CREATIVE PAINTS'!$C$6:$I$307,7,FALSE)</f>
        <v>3.99</v>
      </c>
      <c r="J79" s="31">
        <f t="shared" si="3"/>
        <v>32</v>
      </c>
      <c r="K79" s="31">
        <v>25</v>
      </c>
      <c r="L79" s="58">
        <f t="shared" si="4"/>
        <v>264.48</v>
      </c>
      <c r="M79" s="62"/>
      <c r="N79" s="38" t="s">
        <v>365</v>
      </c>
    </row>
    <row r="80" spans="1:14" s="7" customFormat="1">
      <c r="A80" s="39">
        <f t="shared" si="5"/>
        <v>76</v>
      </c>
      <c r="B80" s="30" t="s">
        <v>597</v>
      </c>
      <c r="C80" s="30" t="s">
        <v>600</v>
      </c>
      <c r="D80" s="30" t="s">
        <v>601</v>
      </c>
      <c r="E80" s="44" t="s">
        <v>22</v>
      </c>
      <c r="F80" s="30" t="s">
        <v>34</v>
      </c>
      <c r="G80" s="30">
        <v>20</v>
      </c>
      <c r="H80" s="30">
        <v>240</v>
      </c>
      <c r="I80" s="31">
        <f>VLOOKUP(F80,'[1]CREATIVE PAINTS'!$C$6:$I$307,7,FALSE)</f>
        <v>3.99</v>
      </c>
      <c r="J80" s="31">
        <f t="shared" si="3"/>
        <v>160</v>
      </c>
      <c r="K80" s="31">
        <v>25</v>
      </c>
      <c r="L80" s="58">
        <f t="shared" si="4"/>
        <v>1142.5999999999999</v>
      </c>
      <c r="M80" s="62"/>
      <c r="N80" s="38" t="s">
        <v>365</v>
      </c>
    </row>
    <row r="81" spans="1:14" s="7" customFormat="1">
      <c r="A81" s="39">
        <f t="shared" si="5"/>
        <v>77</v>
      </c>
      <c r="B81" s="30" t="s">
        <v>602</v>
      </c>
      <c r="C81" s="30" t="s">
        <v>603</v>
      </c>
      <c r="D81" s="30" t="s">
        <v>604</v>
      </c>
      <c r="E81" s="44" t="s">
        <v>22</v>
      </c>
      <c r="F81" s="30" t="s">
        <v>605</v>
      </c>
      <c r="G81" s="30">
        <v>9</v>
      </c>
      <c r="H81" s="30">
        <v>150</v>
      </c>
      <c r="I81" s="31">
        <f>VLOOKUP(F81,'[1]CREATIVE PAINTS'!$C$6:$I$307,7,FALSE)</f>
        <v>2.2000000000000002</v>
      </c>
      <c r="J81" s="31">
        <f t="shared" si="3"/>
        <v>72</v>
      </c>
      <c r="K81" s="31">
        <v>25</v>
      </c>
      <c r="L81" s="58">
        <f t="shared" si="4"/>
        <v>427</v>
      </c>
      <c r="M81" s="62"/>
      <c r="N81" s="38" t="s">
        <v>606</v>
      </c>
    </row>
    <row r="82" spans="1:14" s="7" customFormat="1">
      <c r="A82" s="39">
        <f t="shared" si="5"/>
        <v>78</v>
      </c>
      <c r="B82" s="30" t="s">
        <v>602</v>
      </c>
      <c r="C82" s="30" t="s">
        <v>607</v>
      </c>
      <c r="D82" s="30" t="s">
        <v>608</v>
      </c>
      <c r="E82" s="44" t="s">
        <v>22</v>
      </c>
      <c r="F82" s="30" t="s">
        <v>394</v>
      </c>
      <c r="G82" s="30">
        <v>9</v>
      </c>
      <c r="H82" s="30">
        <v>60</v>
      </c>
      <c r="I82" s="31">
        <f>VLOOKUP(F82,'[1]CREATIVE PAINTS'!$C$6:$I$307,7,FALSE)</f>
        <v>2.2000000000000002</v>
      </c>
      <c r="J82" s="31">
        <f t="shared" si="3"/>
        <v>72</v>
      </c>
      <c r="K82" s="31">
        <v>25</v>
      </c>
      <c r="L82" s="58">
        <f t="shared" si="4"/>
        <v>229</v>
      </c>
      <c r="M82" s="62"/>
      <c r="N82" s="61" t="s">
        <v>609</v>
      </c>
    </row>
    <row r="83" spans="1:14" s="7" customFormat="1">
      <c r="A83" s="39">
        <f t="shared" si="5"/>
        <v>79</v>
      </c>
      <c r="B83" s="30" t="s">
        <v>602</v>
      </c>
      <c r="C83" s="30" t="s">
        <v>610</v>
      </c>
      <c r="D83" s="30" t="s">
        <v>611</v>
      </c>
      <c r="E83" s="44" t="s">
        <v>22</v>
      </c>
      <c r="F83" s="30" t="s">
        <v>612</v>
      </c>
      <c r="G83" s="30">
        <v>11</v>
      </c>
      <c r="H83" s="30">
        <v>80</v>
      </c>
      <c r="I83" s="31">
        <f>VLOOKUP(F83,'[1]CREATIVE PAINTS'!$C$6:$I$307,7,FALSE)</f>
        <v>2.2000000000000002</v>
      </c>
      <c r="J83" s="31">
        <f t="shared" si="3"/>
        <v>88</v>
      </c>
      <c r="K83" s="31">
        <v>25</v>
      </c>
      <c r="L83" s="58">
        <f t="shared" si="4"/>
        <v>289</v>
      </c>
      <c r="M83" s="62"/>
      <c r="N83" s="38" t="s">
        <v>613</v>
      </c>
    </row>
    <row r="84" spans="1:14" s="7" customFormat="1">
      <c r="A84" s="39">
        <f t="shared" si="5"/>
        <v>80</v>
      </c>
      <c r="B84" s="30" t="s">
        <v>614</v>
      </c>
      <c r="C84" s="30" t="s">
        <v>615</v>
      </c>
      <c r="D84" s="30" t="s">
        <v>616</v>
      </c>
      <c r="E84" s="44" t="s">
        <v>22</v>
      </c>
      <c r="F84" s="30" t="s">
        <v>34</v>
      </c>
      <c r="G84" s="30">
        <v>12</v>
      </c>
      <c r="H84" s="30">
        <v>120</v>
      </c>
      <c r="I84" s="31">
        <f>VLOOKUP(F84,'[1]CREATIVE PAINTS'!$C$6:$I$307,7,FALSE)</f>
        <v>3.99</v>
      </c>
      <c r="J84" s="31">
        <f t="shared" si="3"/>
        <v>96</v>
      </c>
      <c r="K84" s="31">
        <v>25</v>
      </c>
      <c r="L84" s="58">
        <f t="shared" si="4"/>
        <v>599.79999999999995</v>
      </c>
      <c r="M84" s="62"/>
      <c r="N84" s="38" t="s">
        <v>365</v>
      </c>
    </row>
    <row r="85" spans="1:14" s="7" customFormat="1">
      <c r="A85" s="39">
        <f t="shared" si="5"/>
        <v>81</v>
      </c>
      <c r="B85" s="47" t="s">
        <v>617</v>
      </c>
      <c r="C85" s="47" t="s">
        <v>618</v>
      </c>
      <c r="D85" s="47" t="s">
        <v>619</v>
      </c>
      <c r="E85" s="47" t="s">
        <v>22</v>
      </c>
      <c r="F85" s="47" t="s">
        <v>45</v>
      </c>
      <c r="G85" s="47">
        <v>10</v>
      </c>
      <c r="H85" s="47">
        <v>300</v>
      </c>
      <c r="I85" s="31">
        <f>VLOOKUP(F85,'[1]CREATIVE PAINTS'!$C$6:$I$307,7,FALSE)</f>
        <v>3.63</v>
      </c>
      <c r="J85" s="31">
        <f t="shared" si="3"/>
        <v>80</v>
      </c>
      <c r="K85" s="31">
        <v>25</v>
      </c>
      <c r="L85" s="58">
        <f t="shared" si="4"/>
        <v>1194</v>
      </c>
      <c r="M85" s="63"/>
      <c r="N85" s="55" t="s">
        <v>382</v>
      </c>
    </row>
    <row r="86" spans="1:14" s="7" customFormat="1">
      <c r="A86" s="39">
        <f t="shared" si="5"/>
        <v>82</v>
      </c>
      <c r="B86" s="30" t="s">
        <v>617</v>
      </c>
      <c r="C86" s="30" t="s">
        <v>620</v>
      </c>
      <c r="D86" s="30" t="s">
        <v>621</v>
      </c>
      <c r="E86" s="44" t="s">
        <v>22</v>
      </c>
      <c r="F86" s="30" t="s">
        <v>622</v>
      </c>
      <c r="G86" s="30">
        <v>42</v>
      </c>
      <c r="H86" s="30">
        <v>405</v>
      </c>
      <c r="I86" s="31">
        <f>VLOOKUP(F86,'[1]CREATIVE PAINTS'!$C$6:$I$307,7,FALSE)</f>
        <v>2.42</v>
      </c>
      <c r="J86" s="31">
        <f t="shared" si="3"/>
        <v>336</v>
      </c>
      <c r="K86" s="31">
        <v>25</v>
      </c>
      <c r="L86" s="58">
        <f t="shared" si="4"/>
        <v>1341.1</v>
      </c>
      <c r="M86" s="62"/>
      <c r="N86" s="38" t="s">
        <v>623</v>
      </c>
    </row>
    <row r="87" spans="1:14" s="7" customFormat="1">
      <c r="A87" s="39">
        <f t="shared" si="5"/>
        <v>83</v>
      </c>
      <c r="B87" s="30" t="s">
        <v>617</v>
      </c>
      <c r="C87" s="30" t="s">
        <v>624</v>
      </c>
      <c r="D87" s="30" t="s">
        <v>625</v>
      </c>
      <c r="E87" s="44" t="s">
        <v>22</v>
      </c>
      <c r="F87" s="30" t="s">
        <v>626</v>
      </c>
      <c r="G87" s="30">
        <v>16</v>
      </c>
      <c r="H87" s="30">
        <v>170</v>
      </c>
      <c r="I87" s="31">
        <f>VLOOKUP(F87,'[1]CREATIVE PAINTS'!$C$6:$I$307,7,FALSE)</f>
        <v>4.66</v>
      </c>
      <c r="J87" s="31">
        <f t="shared" si="3"/>
        <v>128</v>
      </c>
      <c r="K87" s="31">
        <v>25</v>
      </c>
      <c r="L87" s="58">
        <f t="shared" si="4"/>
        <v>945.2</v>
      </c>
      <c r="M87" s="62"/>
      <c r="N87" s="38" t="s">
        <v>627</v>
      </c>
    </row>
    <row r="88" spans="1:14" s="7" customFormat="1">
      <c r="A88" s="39">
        <f t="shared" si="5"/>
        <v>84</v>
      </c>
      <c r="B88" s="30" t="s">
        <v>617</v>
      </c>
      <c r="C88" s="30" t="s">
        <v>628</v>
      </c>
      <c r="D88" s="30" t="s">
        <v>629</v>
      </c>
      <c r="E88" s="44" t="s">
        <v>22</v>
      </c>
      <c r="F88" s="30" t="s">
        <v>377</v>
      </c>
      <c r="G88" s="30">
        <v>11</v>
      </c>
      <c r="H88" s="30">
        <v>237</v>
      </c>
      <c r="I88" s="31">
        <f>VLOOKUP(F88,'[1]CREATIVE PAINTS'!$C$6:$I$307,7,FALSE)</f>
        <v>3.03</v>
      </c>
      <c r="J88" s="31">
        <f t="shared" si="3"/>
        <v>88</v>
      </c>
      <c r="K88" s="31">
        <v>25</v>
      </c>
      <c r="L88" s="58">
        <f t="shared" si="4"/>
        <v>831.1099999999999</v>
      </c>
      <c r="M88" s="62"/>
      <c r="N88" s="38" t="s">
        <v>378</v>
      </c>
    </row>
    <row r="89" spans="1:14" s="7" customFormat="1">
      <c r="A89" s="39">
        <f t="shared" si="5"/>
        <v>85</v>
      </c>
      <c r="B89" s="30" t="s">
        <v>617</v>
      </c>
      <c r="C89" s="30" t="s">
        <v>630</v>
      </c>
      <c r="D89" s="30" t="s">
        <v>631</v>
      </c>
      <c r="E89" s="44" t="s">
        <v>22</v>
      </c>
      <c r="F89" s="30" t="s">
        <v>150</v>
      </c>
      <c r="G89" s="30">
        <v>25</v>
      </c>
      <c r="H89" s="30">
        <v>252</v>
      </c>
      <c r="I89" s="31">
        <f>VLOOKUP(F89,'[1]CREATIVE PAINTS'!$C$6:$I$307,7,FALSE)</f>
        <v>3.03</v>
      </c>
      <c r="J89" s="31">
        <f t="shared" si="3"/>
        <v>200</v>
      </c>
      <c r="K89" s="31">
        <v>25</v>
      </c>
      <c r="L89" s="58">
        <f t="shared" si="4"/>
        <v>988.56</v>
      </c>
      <c r="M89" s="62"/>
      <c r="N89" s="38" t="s">
        <v>151</v>
      </c>
    </row>
    <row r="90" spans="1:14" s="7" customFormat="1">
      <c r="A90" s="39">
        <f t="shared" si="5"/>
        <v>86</v>
      </c>
      <c r="B90" s="30" t="s">
        <v>617</v>
      </c>
      <c r="C90" s="30" t="s">
        <v>632</v>
      </c>
      <c r="D90" s="30" t="s">
        <v>633</v>
      </c>
      <c r="E90" s="44" t="s">
        <v>22</v>
      </c>
      <c r="F90" s="30" t="s">
        <v>198</v>
      </c>
      <c r="G90" s="30">
        <v>25</v>
      </c>
      <c r="H90" s="30">
        <v>310</v>
      </c>
      <c r="I90" s="31">
        <f>VLOOKUP(F90,'[1]CREATIVE PAINTS'!$C$6:$I$307,7,FALSE)</f>
        <v>4.24</v>
      </c>
      <c r="J90" s="31">
        <f t="shared" si="3"/>
        <v>200</v>
      </c>
      <c r="K90" s="31">
        <v>25</v>
      </c>
      <c r="L90" s="58">
        <f t="shared" si="4"/>
        <v>1539.4</v>
      </c>
      <c r="M90" s="62"/>
      <c r="N90" s="38" t="s">
        <v>634</v>
      </c>
    </row>
    <row r="91" spans="1:14" s="7" customFormat="1">
      <c r="A91" s="39">
        <f t="shared" si="5"/>
        <v>87</v>
      </c>
      <c r="B91" s="30" t="s">
        <v>617</v>
      </c>
      <c r="C91" s="30" t="s">
        <v>635</v>
      </c>
      <c r="D91" s="30" t="s">
        <v>636</v>
      </c>
      <c r="E91" s="44" t="s">
        <v>22</v>
      </c>
      <c r="F91" s="30" t="s">
        <v>356</v>
      </c>
      <c r="G91" s="30">
        <v>11</v>
      </c>
      <c r="H91" s="30">
        <v>96</v>
      </c>
      <c r="I91" s="31">
        <f>VLOOKUP(F91,'[1]CREATIVE PAINTS'!$C$6:$I$307,7,FALSE)</f>
        <v>2.2000000000000002</v>
      </c>
      <c r="J91" s="31">
        <f t="shared" si="3"/>
        <v>88</v>
      </c>
      <c r="K91" s="31">
        <v>25</v>
      </c>
      <c r="L91" s="58">
        <f t="shared" si="4"/>
        <v>324.20000000000005</v>
      </c>
      <c r="M91" s="62"/>
      <c r="N91" s="38" t="s">
        <v>390</v>
      </c>
    </row>
    <row r="92" spans="1:14" s="7" customFormat="1">
      <c r="A92" s="39">
        <f t="shared" si="5"/>
        <v>88</v>
      </c>
      <c r="B92" s="47" t="s">
        <v>637</v>
      </c>
      <c r="C92" s="47" t="s">
        <v>638</v>
      </c>
      <c r="D92" s="47" t="s">
        <v>639</v>
      </c>
      <c r="E92" s="47" t="s">
        <v>22</v>
      </c>
      <c r="F92" s="47" t="s">
        <v>45</v>
      </c>
      <c r="G92" s="47">
        <v>5</v>
      </c>
      <c r="H92" s="47">
        <v>20</v>
      </c>
      <c r="I92" s="31">
        <f>VLOOKUP(F92,'[1]CREATIVE PAINTS'!$C$6:$I$307,7,FALSE)</f>
        <v>3.63</v>
      </c>
      <c r="J92" s="31">
        <f t="shared" si="3"/>
        <v>40</v>
      </c>
      <c r="K92" s="31">
        <v>25</v>
      </c>
      <c r="L92" s="58">
        <f>50*I92+J92+K92</f>
        <v>246.5</v>
      </c>
      <c r="M92" s="63"/>
      <c r="N92" s="55" t="s">
        <v>382</v>
      </c>
    </row>
    <row r="93" spans="1:14" s="7" customFormat="1">
      <c r="A93" s="39">
        <f t="shared" si="5"/>
        <v>89</v>
      </c>
      <c r="B93" s="30" t="s">
        <v>637</v>
      </c>
      <c r="C93" s="30" t="s">
        <v>640</v>
      </c>
      <c r="D93" s="30" t="s">
        <v>641</v>
      </c>
      <c r="E93" s="44" t="s">
        <v>22</v>
      </c>
      <c r="F93" s="30" t="s">
        <v>366</v>
      </c>
      <c r="G93" s="30">
        <v>13</v>
      </c>
      <c r="H93" s="30">
        <v>150</v>
      </c>
      <c r="I93" s="31">
        <f>VLOOKUP(F93,'[1]CREATIVE PAINTS'!$C$6:$I$307,7,FALSE)</f>
        <v>2.78</v>
      </c>
      <c r="J93" s="31">
        <f t="shared" si="3"/>
        <v>104</v>
      </c>
      <c r="K93" s="31">
        <v>25</v>
      </c>
      <c r="L93" s="58">
        <f t="shared" si="4"/>
        <v>546</v>
      </c>
      <c r="M93" s="62"/>
      <c r="N93" s="38" t="s">
        <v>367</v>
      </c>
    </row>
    <row r="94" spans="1:14" s="7" customFormat="1">
      <c r="A94" s="39">
        <f t="shared" si="5"/>
        <v>90</v>
      </c>
      <c r="B94" s="30" t="s">
        <v>637</v>
      </c>
      <c r="C94" s="30" t="s">
        <v>642</v>
      </c>
      <c r="D94" s="30" t="s">
        <v>643</v>
      </c>
      <c r="E94" s="44" t="s">
        <v>22</v>
      </c>
      <c r="F94" s="30" t="s">
        <v>355</v>
      </c>
      <c r="G94" s="30">
        <v>11</v>
      </c>
      <c r="H94" s="30">
        <v>21</v>
      </c>
      <c r="I94" s="31">
        <f>VLOOKUP(F94,'[1]CREATIVE PAINTS'!$C$6:$I$307,7,FALSE)</f>
        <v>2.48</v>
      </c>
      <c r="J94" s="31">
        <f t="shared" si="3"/>
        <v>88</v>
      </c>
      <c r="K94" s="31">
        <v>25</v>
      </c>
      <c r="L94" s="58">
        <f>50*I94+J94+K94</f>
        <v>237</v>
      </c>
      <c r="M94" s="62"/>
      <c r="N94" s="38" t="s">
        <v>388</v>
      </c>
    </row>
    <row r="95" spans="1:14" s="7" customFormat="1">
      <c r="A95" s="39">
        <f t="shared" si="5"/>
        <v>91</v>
      </c>
      <c r="B95" s="30" t="s">
        <v>637</v>
      </c>
      <c r="C95" s="30" t="s">
        <v>644</v>
      </c>
      <c r="D95" s="30" t="s">
        <v>645</v>
      </c>
      <c r="E95" s="44" t="s">
        <v>22</v>
      </c>
      <c r="F95" s="30" t="s">
        <v>34</v>
      </c>
      <c r="G95" s="30">
        <v>7</v>
      </c>
      <c r="H95" s="30">
        <v>80</v>
      </c>
      <c r="I95" s="31">
        <f>VLOOKUP(F95,'[1]CREATIVE PAINTS'!$C$6:$I$307,7,FALSE)</f>
        <v>3.99</v>
      </c>
      <c r="J95" s="31">
        <f t="shared" si="3"/>
        <v>56</v>
      </c>
      <c r="K95" s="31">
        <v>25</v>
      </c>
      <c r="L95" s="58">
        <f t="shared" si="4"/>
        <v>400.20000000000005</v>
      </c>
      <c r="M95" s="62"/>
      <c r="N95" s="38" t="s">
        <v>365</v>
      </c>
    </row>
    <row r="96" spans="1:14" s="7" customFormat="1">
      <c r="A96" s="39">
        <f t="shared" si="5"/>
        <v>92</v>
      </c>
      <c r="B96" s="30" t="s">
        <v>637</v>
      </c>
      <c r="C96" s="30" t="s">
        <v>646</v>
      </c>
      <c r="D96" s="30" t="s">
        <v>647</v>
      </c>
      <c r="E96" s="44" t="s">
        <v>22</v>
      </c>
      <c r="F96" s="30" t="s">
        <v>53</v>
      </c>
      <c r="G96" s="30">
        <v>30</v>
      </c>
      <c r="H96" s="30">
        <v>560</v>
      </c>
      <c r="I96" s="31">
        <f>VLOOKUP(F96,'[1]CREATIVE PAINTS'!$C$6:$I$307,7,FALSE)</f>
        <v>4.4000000000000004</v>
      </c>
      <c r="J96" s="31">
        <f t="shared" si="3"/>
        <v>240</v>
      </c>
      <c r="K96" s="31">
        <v>25</v>
      </c>
      <c r="L96" s="58">
        <f t="shared" si="4"/>
        <v>2729</v>
      </c>
      <c r="M96" s="62"/>
      <c r="N96" s="38" t="s">
        <v>389</v>
      </c>
    </row>
    <row r="97" spans="1:14" s="7" customFormat="1">
      <c r="A97" s="39">
        <f t="shared" si="5"/>
        <v>93</v>
      </c>
      <c r="B97" s="30" t="s">
        <v>637</v>
      </c>
      <c r="C97" s="30" t="s">
        <v>648</v>
      </c>
      <c r="D97" s="30" t="s">
        <v>649</v>
      </c>
      <c r="E97" s="44" t="s">
        <v>22</v>
      </c>
      <c r="F97" s="30" t="s">
        <v>54</v>
      </c>
      <c r="G97" s="30">
        <v>9</v>
      </c>
      <c r="H97" s="30">
        <v>140</v>
      </c>
      <c r="I97" s="31">
        <f>VLOOKUP(F97,'[1]CREATIVE PAINTS'!$C$6:$I$307,7,FALSE)</f>
        <v>2.48</v>
      </c>
      <c r="J97" s="31">
        <f t="shared" si="3"/>
        <v>72</v>
      </c>
      <c r="K97" s="31">
        <v>25</v>
      </c>
      <c r="L97" s="58">
        <f t="shared" si="4"/>
        <v>444.2</v>
      </c>
      <c r="M97" s="62"/>
      <c r="N97" s="38" t="s">
        <v>375</v>
      </c>
    </row>
    <row r="98" spans="1:14" s="7" customFormat="1">
      <c r="A98" s="39">
        <f t="shared" si="5"/>
        <v>94</v>
      </c>
      <c r="B98" s="30" t="s">
        <v>650</v>
      </c>
      <c r="C98" s="30" t="s">
        <v>651</v>
      </c>
      <c r="D98" s="30" t="s">
        <v>652</v>
      </c>
      <c r="E98" s="44" t="s">
        <v>22</v>
      </c>
      <c r="F98" s="30" t="s">
        <v>135</v>
      </c>
      <c r="G98" s="30">
        <v>52</v>
      </c>
      <c r="H98" s="30">
        <v>380</v>
      </c>
      <c r="I98" s="31">
        <f>VLOOKUP(F98,'[1]CREATIVE PAINTS'!$C$6:$I$307,7,FALSE)</f>
        <v>2.4</v>
      </c>
      <c r="J98" s="31">
        <f t="shared" si="3"/>
        <v>416</v>
      </c>
      <c r="K98" s="31">
        <v>25</v>
      </c>
      <c r="L98" s="58">
        <f t="shared" si="4"/>
        <v>1353</v>
      </c>
      <c r="M98" s="62"/>
      <c r="N98" s="38" t="s">
        <v>370</v>
      </c>
    </row>
    <row r="99" spans="1:14" s="7" customFormat="1">
      <c r="A99" s="39">
        <f t="shared" si="5"/>
        <v>95</v>
      </c>
      <c r="B99" s="30" t="s">
        <v>650</v>
      </c>
      <c r="C99" s="30" t="s">
        <v>653</v>
      </c>
      <c r="D99" s="30" t="s">
        <v>654</v>
      </c>
      <c r="E99" s="44" t="s">
        <v>22</v>
      </c>
      <c r="F99" s="30" t="s">
        <v>54</v>
      </c>
      <c r="G99" s="30">
        <v>13</v>
      </c>
      <c r="H99" s="30">
        <v>200</v>
      </c>
      <c r="I99" s="31">
        <f>VLOOKUP(F99,'[1]CREATIVE PAINTS'!$C$6:$I$307,7,FALSE)</f>
        <v>2.48</v>
      </c>
      <c r="J99" s="31">
        <f t="shared" si="3"/>
        <v>104</v>
      </c>
      <c r="K99" s="31">
        <v>25</v>
      </c>
      <c r="L99" s="58">
        <f t="shared" si="4"/>
        <v>625</v>
      </c>
      <c r="M99" s="62"/>
      <c r="N99" s="38" t="s">
        <v>375</v>
      </c>
    </row>
    <row r="100" spans="1:14" s="7" customFormat="1">
      <c r="A100" s="39">
        <f t="shared" si="5"/>
        <v>96</v>
      </c>
      <c r="B100" s="30" t="s">
        <v>650</v>
      </c>
      <c r="C100" s="30" t="s">
        <v>655</v>
      </c>
      <c r="D100" s="30" t="s">
        <v>656</v>
      </c>
      <c r="E100" s="44" t="s">
        <v>22</v>
      </c>
      <c r="F100" s="30" t="s">
        <v>356</v>
      </c>
      <c r="G100" s="30">
        <v>4</v>
      </c>
      <c r="H100" s="30">
        <v>46</v>
      </c>
      <c r="I100" s="31">
        <f>VLOOKUP(F100,'[1]CREATIVE PAINTS'!$C$6:$I$307,7,FALSE)</f>
        <v>2.2000000000000002</v>
      </c>
      <c r="J100" s="31">
        <f t="shared" si="3"/>
        <v>32</v>
      </c>
      <c r="K100" s="31">
        <v>25</v>
      </c>
      <c r="L100" s="58">
        <f>50*I100+J100+K100</f>
        <v>167</v>
      </c>
      <c r="M100" s="62"/>
      <c r="N100" s="38" t="s">
        <v>357</v>
      </c>
    </row>
    <row r="101" spans="1:14" s="7" customFormat="1">
      <c r="A101" s="39">
        <f t="shared" si="5"/>
        <v>97</v>
      </c>
      <c r="B101" s="30" t="s">
        <v>650</v>
      </c>
      <c r="C101" s="30" t="s">
        <v>657</v>
      </c>
      <c r="D101" s="30" t="s">
        <v>658</v>
      </c>
      <c r="E101" s="44" t="s">
        <v>22</v>
      </c>
      <c r="F101" s="30" t="s">
        <v>355</v>
      </c>
      <c r="G101" s="30">
        <v>4</v>
      </c>
      <c r="H101" s="30">
        <v>60</v>
      </c>
      <c r="I101" s="31">
        <f>VLOOKUP(F101,'[1]CREATIVE PAINTS'!$C$6:$I$307,7,FALSE)</f>
        <v>2.48</v>
      </c>
      <c r="J101" s="31">
        <f t="shared" si="3"/>
        <v>32</v>
      </c>
      <c r="K101" s="31">
        <v>25</v>
      </c>
      <c r="L101" s="58">
        <f t="shared" si="4"/>
        <v>205.8</v>
      </c>
      <c r="M101" s="62"/>
      <c r="N101" s="38" t="s">
        <v>388</v>
      </c>
    </row>
    <row r="102" spans="1:14" s="7" customFormat="1">
      <c r="A102" s="39">
        <f t="shared" si="5"/>
        <v>98</v>
      </c>
      <c r="B102" s="30" t="s">
        <v>650</v>
      </c>
      <c r="C102" s="30" t="s">
        <v>659</v>
      </c>
      <c r="D102" s="30" t="s">
        <v>660</v>
      </c>
      <c r="E102" s="44" t="s">
        <v>22</v>
      </c>
      <c r="F102" s="30" t="s">
        <v>23</v>
      </c>
      <c r="G102" s="30">
        <v>4</v>
      </c>
      <c r="H102" s="30">
        <v>80</v>
      </c>
      <c r="I102" s="31">
        <f>VLOOKUP(F102,'[1]CREATIVE PAINTS'!$C$6:$I$307,7,FALSE)</f>
        <v>2.2000000000000002</v>
      </c>
      <c r="J102" s="31">
        <f t="shared" si="3"/>
        <v>32</v>
      </c>
      <c r="K102" s="31">
        <v>25</v>
      </c>
      <c r="L102" s="58">
        <f t="shared" si="4"/>
        <v>233</v>
      </c>
      <c r="M102" s="62"/>
      <c r="N102" s="38" t="s">
        <v>362</v>
      </c>
    </row>
    <row r="103" spans="1:14" s="7" customFormat="1">
      <c r="A103" s="39">
        <f t="shared" si="5"/>
        <v>99</v>
      </c>
      <c r="B103" s="30" t="s">
        <v>650</v>
      </c>
      <c r="C103" s="30" t="s">
        <v>661</v>
      </c>
      <c r="D103" s="30" t="s">
        <v>662</v>
      </c>
      <c r="E103" s="44" t="s">
        <v>22</v>
      </c>
      <c r="F103" s="30" t="s">
        <v>663</v>
      </c>
      <c r="G103" s="30">
        <v>16</v>
      </c>
      <c r="H103" s="30">
        <v>320</v>
      </c>
      <c r="I103" s="31">
        <f>VLOOKUP(F103,'[1]CREATIVE PAINTS'!$C$6:$I$307,7,FALSE)</f>
        <v>2.31</v>
      </c>
      <c r="J103" s="31">
        <f t="shared" si="3"/>
        <v>128</v>
      </c>
      <c r="K103" s="31">
        <v>25</v>
      </c>
      <c r="L103" s="58">
        <f t="shared" si="4"/>
        <v>892.2</v>
      </c>
      <c r="M103" s="62"/>
      <c r="N103" s="38" t="s">
        <v>664</v>
      </c>
    </row>
    <row r="104" spans="1:14" s="7" customFormat="1">
      <c r="A104" s="39">
        <f t="shared" si="5"/>
        <v>100</v>
      </c>
      <c r="B104" s="30" t="s">
        <v>650</v>
      </c>
      <c r="C104" s="30" t="s">
        <v>665</v>
      </c>
      <c r="D104" s="30" t="s">
        <v>666</v>
      </c>
      <c r="E104" s="44" t="s">
        <v>22</v>
      </c>
      <c r="F104" s="30" t="s">
        <v>400</v>
      </c>
      <c r="G104" s="30">
        <v>25</v>
      </c>
      <c r="H104" s="30">
        <v>50</v>
      </c>
      <c r="I104" s="31">
        <f>VLOOKUP(F104,'[1]CREATIVE PAINTS'!$C$6:$I$307,7,FALSE)</f>
        <v>2.92</v>
      </c>
      <c r="J104" s="31">
        <f t="shared" si="3"/>
        <v>200</v>
      </c>
      <c r="K104" s="31">
        <v>25</v>
      </c>
      <c r="L104" s="58">
        <f t="shared" si="4"/>
        <v>371</v>
      </c>
      <c r="M104" s="62"/>
      <c r="N104" s="61" t="s">
        <v>534</v>
      </c>
    </row>
    <row r="105" spans="1:14" s="7" customFormat="1">
      <c r="A105" s="39">
        <f t="shared" si="5"/>
        <v>101</v>
      </c>
      <c r="B105" s="47" t="s">
        <v>650</v>
      </c>
      <c r="C105" s="47" t="s">
        <v>667</v>
      </c>
      <c r="D105" s="47" t="s">
        <v>668</v>
      </c>
      <c r="E105" s="47" t="s">
        <v>22</v>
      </c>
      <c r="F105" s="47" t="s">
        <v>383</v>
      </c>
      <c r="G105" s="47">
        <v>3</v>
      </c>
      <c r="H105" s="47">
        <v>52</v>
      </c>
      <c r="I105" s="31">
        <f>VLOOKUP(F105,'[1]CREATIVE PAINTS'!$C$6:$I$307,7,FALSE)</f>
        <v>2.75</v>
      </c>
      <c r="J105" s="31">
        <f t="shared" si="3"/>
        <v>24</v>
      </c>
      <c r="K105" s="31">
        <v>25</v>
      </c>
      <c r="L105" s="58">
        <f t="shared" si="4"/>
        <v>192</v>
      </c>
      <c r="M105" s="63"/>
      <c r="N105" s="55" t="s">
        <v>384</v>
      </c>
    </row>
    <row r="106" spans="1:14" s="7" customFormat="1">
      <c r="A106" s="39">
        <f t="shared" si="5"/>
        <v>102</v>
      </c>
      <c r="B106" s="30" t="s">
        <v>650</v>
      </c>
      <c r="C106" s="30" t="s">
        <v>669</v>
      </c>
      <c r="D106" s="30" t="s">
        <v>670</v>
      </c>
      <c r="E106" s="44" t="s">
        <v>22</v>
      </c>
      <c r="F106" s="30" t="s">
        <v>284</v>
      </c>
      <c r="G106" s="30">
        <v>7</v>
      </c>
      <c r="H106" s="30">
        <v>140</v>
      </c>
      <c r="I106" s="31">
        <f>VLOOKUP(F106,'[1]CREATIVE PAINTS'!$C$6:$I$307,7,FALSE)</f>
        <v>2.4</v>
      </c>
      <c r="J106" s="31">
        <f t="shared" si="3"/>
        <v>56</v>
      </c>
      <c r="K106" s="31">
        <v>25</v>
      </c>
      <c r="L106" s="58">
        <f t="shared" si="4"/>
        <v>417</v>
      </c>
      <c r="M106" s="62"/>
      <c r="N106" s="38" t="s">
        <v>671</v>
      </c>
    </row>
    <row r="107" spans="1:14" s="7" customFormat="1">
      <c r="A107" s="39">
        <f t="shared" si="5"/>
        <v>103</v>
      </c>
      <c r="B107" s="30" t="s">
        <v>650</v>
      </c>
      <c r="C107" s="30" t="s">
        <v>672</v>
      </c>
      <c r="D107" s="30" t="s">
        <v>673</v>
      </c>
      <c r="E107" s="44" t="s">
        <v>22</v>
      </c>
      <c r="F107" s="30" t="s">
        <v>284</v>
      </c>
      <c r="G107" s="30">
        <v>2</v>
      </c>
      <c r="H107" s="30">
        <v>20</v>
      </c>
      <c r="I107" s="31">
        <f>VLOOKUP(F107,'[1]CREATIVE PAINTS'!$C$6:$I$307,7,FALSE)</f>
        <v>2.4</v>
      </c>
      <c r="J107" s="31">
        <f t="shared" si="3"/>
        <v>16</v>
      </c>
      <c r="K107" s="31">
        <v>25</v>
      </c>
      <c r="L107" s="58">
        <f>50*I107+J107+K107</f>
        <v>161</v>
      </c>
      <c r="M107" s="62"/>
      <c r="N107" s="38" t="s">
        <v>671</v>
      </c>
    </row>
    <row r="108" spans="1:14" s="7" customFormat="1">
      <c r="A108" s="39">
        <f t="shared" si="5"/>
        <v>104</v>
      </c>
      <c r="B108" s="30" t="s">
        <v>650</v>
      </c>
      <c r="C108" s="30" t="s">
        <v>674</v>
      </c>
      <c r="D108" s="30" t="s">
        <v>675</v>
      </c>
      <c r="E108" s="44" t="s">
        <v>22</v>
      </c>
      <c r="F108" s="30" t="s">
        <v>626</v>
      </c>
      <c r="G108" s="30">
        <v>38</v>
      </c>
      <c r="H108" s="30">
        <v>580</v>
      </c>
      <c r="I108" s="31">
        <f>VLOOKUP(F108,'[1]CREATIVE PAINTS'!$C$6:$I$307,7,FALSE)</f>
        <v>4.66</v>
      </c>
      <c r="J108" s="31">
        <f t="shared" si="3"/>
        <v>304</v>
      </c>
      <c r="K108" s="31">
        <v>25</v>
      </c>
      <c r="L108" s="58">
        <f t="shared" si="4"/>
        <v>3031.8</v>
      </c>
      <c r="M108" s="62"/>
      <c r="N108" s="38" t="s">
        <v>627</v>
      </c>
    </row>
    <row r="109" spans="1:14" s="7" customFormat="1">
      <c r="A109" s="39">
        <f t="shared" si="5"/>
        <v>105</v>
      </c>
      <c r="B109" s="30" t="s">
        <v>676</v>
      </c>
      <c r="C109" s="30" t="s">
        <v>677</v>
      </c>
      <c r="D109" s="30" t="s">
        <v>678</v>
      </c>
      <c r="E109" s="44" t="s">
        <v>22</v>
      </c>
      <c r="F109" s="30" t="s">
        <v>479</v>
      </c>
      <c r="G109" s="30">
        <v>36</v>
      </c>
      <c r="H109" s="30">
        <v>450</v>
      </c>
      <c r="I109" s="31">
        <f>VLOOKUP(F109,'[1]CREATIVE PAINTS'!$C$6:$I$307,7,FALSE)</f>
        <v>2.2000000000000002</v>
      </c>
      <c r="J109" s="31">
        <f t="shared" si="3"/>
        <v>288</v>
      </c>
      <c r="K109" s="31">
        <v>25</v>
      </c>
      <c r="L109" s="58">
        <f t="shared" si="4"/>
        <v>1303</v>
      </c>
      <c r="M109" s="62"/>
      <c r="N109" s="38" t="s">
        <v>480</v>
      </c>
    </row>
    <row r="110" spans="1:14" s="7" customFormat="1">
      <c r="A110" s="39">
        <f t="shared" si="5"/>
        <v>106</v>
      </c>
      <c r="B110" s="30" t="s">
        <v>676</v>
      </c>
      <c r="C110" s="30" t="s">
        <v>679</v>
      </c>
      <c r="D110" s="30" t="s">
        <v>680</v>
      </c>
      <c r="E110" s="44" t="s">
        <v>22</v>
      </c>
      <c r="F110" s="30" t="s">
        <v>38</v>
      </c>
      <c r="G110" s="30">
        <v>12</v>
      </c>
      <c r="H110" s="30">
        <v>240</v>
      </c>
      <c r="I110" s="31">
        <f>VLOOKUP(F110,'[1]CREATIVE PAINTS'!$C$6:$I$307,7,FALSE)</f>
        <v>2.2000000000000002</v>
      </c>
      <c r="J110" s="31">
        <f t="shared" si="3"/>
        <v>96</v>
      </c>
      <c r="K110" s="31">
        <v>25</v>
      </c>
      <c r="L110" s="58">
        <f t="shared" si="4"/>
        <v>649</v>
      </c>
      <c r="M110" s="62"/>
      <c r="N110" s="38" t="s">
        <v>485</v>
      </c>
    </row>
    <row r="111" spans="1:14" s="7" customFormat="1">
      <c r="A111" s="39">
        <f t="shared" si="5"/>
        <v>107</v>
      </c>
      <c r="B111" s="30" t="s">
        <v>676</v>
      </c>
      <c r="C111" s="30" t="s">
        <v>681</v>
      </c>
      <c r="D111" s="30" t="s">
        <v>682</v>
      </c>
      <c r="E111" s="44" t="s">
        <v>22</v>
      </c>
      <c r="F111" s="30" t="s">
        <v>371</v>
      </c>
      <c r="G111" s="30">
        <v>7</v>
      </c>
      <c r="H111" s="30">
        <v>180</v>
      </c>
      <c r="I111" s="31">
        <f>VLOOKUP(F111,'[1]CREATIVE PAINTS'!$C$6:$I$307,7,FALSE)</f>
        <v>2.4</v>
      </c>
      <c r="J111" s="31">
        <f t="shared" si="3"/>
        <v>56</v>
      </c>
      <c r="K111" s="31">
        <v>25</v>
      </c>
      <c r="L111" s="58">
        <f t="shared" si="4"/>
        <v>513</v>
      </c>
      <c r="M111" s="62"/>
      <c r="N111" s="38" t="s">
        <v>385</v>
      </c>
    </row>
    <row r="112" spans="1:14" s="7" customFormat="1">
      <c r="A112" s="39">
        <f t="shared" si="5"/>
        <v>108</v>
      </c>
      <c r="B112" s="30" t="s">
        <v>683</v>
      </c>
      <c r="C112" s="30" t="s">
        <v>684</v>
      </c>
      <c r="D112" s="30" t="s">
        <v>685</v>
      </c>
      <c r="E112" s="44" t="s">
        <v>22</v>
      </c>
      <c r="F112" s="30" t="s">
        <v>40</v>
      </c>
      <c r="G112" s="30">
        <v>76</v>
      </c>
      <c r="H112" s="30">
        <v>850</v>
      </c>
      <c r="I112" s="31">
        <f>VLOOKUP(F112,'[1]CREATIVE PAINTS'!$C$6:$I$307,7,FALSE)</f>
        <v>3.03</v>
      </c>
      <c r="J112" s="31">
        <f t="shared" si="3"/>
        <v>608</v>
      </c>
      <c r="K112" s="31">
        <v>25</v>
      </c>
      <c r="L112" s="58">
        <f t="shared" si="4"/>
        <v>3208.5</v>
      </c>
      <c r="M112" s="62"/>
      <c r="N112" s="38" t="s">
        <v>686</v>
      </c>
    </row>
    <row r="113" spans="1:14" s="7" customFormat="1">
      <c r="A113" s="39">
        <f t="shared" si="5"/>
        <v>109</v>
      </c>
      <c r="B113" s="30" t="s">
        <v>687</v>
      </c>
      <c r="C113" s="30" t="s">
        <v>688</v>
      </c>
      <c r="D113" s="30" t="s">
        <v>689</v>
      </c>
      <c r="E113" s="44" t="s">
        <v>22</v>
      </c>
      <c r="F113" s="30" t="s">
        <v>377</v>
      </c>
      <c r="G113" s="30">
        <v>11</v>
      </c>
      <c r="H113" s="30">
        <v>250</v>
      </c>
      <c r="I113" s="31">
        <f>VLOOKUP(F113,'[1]CREATIVE PAINTS'!$C$6:$I$307,7,FALSE)</f>
        <v>3.03</v>
      </c>
      <c r="J113" s="31">
        <f t="shared" si="3"/>
        <v>88</v>
      </c>
      <c r="K113" s="31">
        <v>25</v>
      </c>
      <c r="L113" s="58">
        <f t="shared" si="4"/>
        <v>870.5</v>
      </c>
      <c r="M113" s="62"/>
      <c r="N113" s="38" t="s">
        <v>378</v>
      </c>
    </row>
    <row r="114" spans="1:14" s="7" customFormat="1">
      <c r="A114" s="39">
        <f t="shared" si="5"/>
        <v>110</v>
      </c>
      <c r="B114" s="30" t="s">
        <v>687</v>
      </c>
      <c r="C114" s="30" t="s">
        <v>690</v>
      </c>
      <c r="D114" s="30" t="s">
        <v>691</v>
      </c>
      <c r="E114" s="44" t="s">
        <v>22</v>
      </c>
      <c r="F114" s="30" t="s">
        <v>366</v>
      </c>
      <c r="G114" s="30">
        <v>3</v>
      </c>
      <c r="H114" s="30">
        <v>24</v>
      </c>
      <c r="I114" s="31">
        <f>VLOOKUP(F114,'[1]CREATIVE PAINTS'!$C$6:$I$307,7,FALSE)</f>
        <v>2.78</v>
      </c>
      <c r="J114" s="31">
        <f t="shared" si="3"/>
        <v>24</v>
      </c>
      <c r="K114" s="31">
        <v>25</v>
      </c>
      <c r="L114" s="58">
        <f>50*I114+J114+K114</f>
        <v>188</v>
      </c>
      <c r="M114" s="62"/>
      <c r="N114" s="38" t="s">
        <v>367</v>
      </c>
    </row>
    <row r="115" spans="1:14" s="7" customFormat="1">
      <c r="A115" s="39">
        <f t="shared" si="5"/>
        <v>111</v>
      </c>
      <c r="B115" s="30" t="s">
        <v>687</v>
      </c>
      <c r="C115" s="30" t="s">
        <v>692</v>
      </c>
      <c r="D115" s="30" t="s">
        <v>693</v>
      </c>
      <c r="E115" s="44" t="s">
        <v>22</v>
      </c>
      <c r="F115" s="30" t="s">
        <v>23</v>
      </c>
      <c r="G115" s="30">
        <v>15</v>
      </c>
      <c r="H115" s="30">
        <v>300</v>
      </c>
      <c r="I115" s="31">
        <f>VLOOKUP(F115,'[1]CREATIVE PAINTS'!$C$6:$I$307,7,FALSE)</f>
        <v>2.2000000000000002</v>
      </c>
      <c r="J115" s="31">
        <f t="shared" si="3"/>
        <v>120</v>
      </c>
      <c r="K115" s="31">
        <v>25</v>
      </c>
      <c r="L115" s="58">
        <f t="shared" si="4"/>
        <v>805</v>
      </c>
      <c r="M115" s="62"/>
      <c r="N115" s="38" t="s">
        <v>362</v>
      </c>
    </row>
    <row r="116" spans="1:14" s="7" customFormat="1">
      <c r="A116" s="39">
        <f t="shared" si="5"/>
        <v>112</v>
      </c>
      <c r="B116" s="30" t="s">
        <v>687</v>
      </c>
      <c r="C116" s="30" t="s">
        <v>694</v>
      </c>
      <c r="D116" s="30" t="s">
        <v>695</v>
      </c>
      <c r="E116" s="44" t="s">
        <v>22</v>
      </c>
      <c r="F116" s="30" t="s">
        <v>696</v>
      </c>
      <c r="G116" s="30">
        <v>26</v>
      </c>
      <c r="H116" s="30">
        <v>450</v>
      </c>
      <c r="I116" s="31">
        <f>VLOOKUP(F116,'[1]CREATIVE PAINTS'!$C$6:$I$307,7,FALSE)</f>
        <v>3.03</v>
      </c>
      <c r="J116" s="31">
        <f t="shared" si="3"/>
        <v>208</v>
      </c>
      <c r="K116" s="31">
        <v>25</v>
      </c>
      <c r="L116" s="58">
        <f t="shared" si="4"/>
        <v>1596.5</v>
      </c>
      <c r="M116" s="62"/>
      <c r="N116" s="38" t="s">
        <v>697</v>
      </c>
    </row>
    <row r="117" spans="1:14" s="7" customFormat="1">
      <c r="A117" s="39">
        <f t="shared" si="5"/>
        <v>113</v>
      </c>
      <c r="B117" s="30" t="s">
        <v>687</v>
      </c>
      <c r="C117" s="30" t="s">
        <v>698</v>
      </c>
      <c r="D117" s="30" t="s">
        <v>699</v>
      </c>
      <c r="E117" s="44" t="s">
        <v>22</v>
      </c>
      <c r="F117" s="30" t="s">
        <v>700</v>
      </c>
      <c r="G117" s="30">
        <v>29</v>
      </c>
      <c r="H117" s="30">
        <v>470</v>
      </c>
      <c r="I117" s="31">
        <f>VLOOKUP(F117,'[1]CREATIVE PAINTS'!$C$6:$I$307,7,FALSE)</f>
        <v>4.4000000000000004</v>
      </c>
      <c r="J117" s="31">
        <f t="shared" si="3"/>
        <v>232</v>
      </c>
      <c r="K117" s="31">
        <v>25</v>
      </c>
      <c r="L117" s="58">
        <f t="shared" si="4"/>
        <v>2325</v>
      </c>
      <c r="M117" s="62"/>
      <c r="N117" s="38" t="s">
        <v>701</v>
      </c>
    </row>
    <row r="118" spans="1:14" s="7" customFormat="1">
      <c r="A118" s="39">
        <f t="shared" si="5"/>
        <v>114</v>
      </c>
      <c r="B118" s="30" t="s">
        <v>687</v>
      </c>
      <c r="C118" s="30" t="s">
        <v>702</v>
      </c>
      <c r="D118" s="30" t="s">
        <v>703</v>
      </c>
      <c r="E118" s="44" t="s">
        <v>22</v>
      </c>
      <c r="F118" s="30" t="s">
        <v>546</v>
      </c>
      <c r="G118" s="30">
        <v>24</v>
      </c>
      <c r="H118" s="30">
        <v>300</v>
      </c>
      <c r="I118" s="31">
        <f>VLOOKUP(F118,'[1]CREATIVE PAINTS'!$C$6:$I$307,7,FALSE)</f>
        <v>2</v>
      </c>
      <c r="J118" s="31">
        <f t="shared" si="3"/>
        <v>192</v>
      </c>
      <c r="K118" s="31">
        <v>25</v>
      </c>
      <c r="L118" s="58">
        <f t="shared" si="4"/>
        <v>817</v>
      </c>
      <c r="M118" s="62"/>
      <c r="N118" s="38" t="s">
        <v>547</v>
      </c>
    </row>
    <row r="119" spans="1:14" s="7" customFormat="1">
      <c r="A119" s="39">
        <f t="shared" si="5"/>
        <v>115</v>
      </c>
      <c r="B119" s="47" t="s">
        <v>704</v>
      </c>
      <c r="C119" s="47" t="s">
        <v>705</v>
      </c>
      <c r="D119" s="47" t="s">
        <v>706</v>
      </c>
      <c r="E119" s="47" t="s">
        <v>22</v>
      </c>
      <c r="F119" s="47" t="s">
        <v>284</v>
      </c>
      <c r="G119" s="47">
        <v>20</v>
      </c>
      <c r="H119" s="47">
        <v>350</v>
      </c>
      <c r="I119" s="31">
        <f>VLOOKUP(F119,'[1]CREATIVE PAINTS'!$C$6:$I$307,7,FALSE)</f>
        <v>2.4</v>
      </c>
      <c r="J119" s="31">
        <f t="shared" si="3"/>
        <v>160</v>
      </c>
      <c r="K119" s="31">
        <v>25</v>
      </c>
      <c r="L119" s="58">
        <f t="shared" si="4"/>
        <v>1025</v>
      </c>
      <c r="M119" s="63"/>
      <c r="N119" s="55" t="s">
        <v>368</v>
      </c>
    </row>
    <row r="120" spans="1:14" s="7" customFormat="1">
      <c r="A120" s="39">
        <f t="shared" si="5"/>
        <v>116</v>
      </c>
      <c r="B120" s="30" t="s">
        <v>704</v>
      </c>
      <c r="C120" s="30" t="s">
        <v>707</v>
      </c>
      <c r="D120" s="30" t="s">
        <v>708</v>
      </c>
      <c r="E120" s="44" t="s">
        <v>22</v>
      </c>
      <c r="F120" s="30" t="s">
        <v>315</v>
      </c>
      <c r="G120" s="30">
        <v>6</v>
      </c>
      <c r="H120" s="30">
        <v>50</v>
      </c>
      <c r="I120" s="31">
        <f>VLOOKUP(F120,'[1]CREATIVE PAINTS'!$C$6:$I$307,7,FALSE)</f>
        <v>2.2000000000000002</v>
      </c>
      <c r="J120" s="31">
        <f t="shared" si="3"/>
        <v>48</v>
      </c>
      <c r="K120" s="31">
        <v>25</v>
      </c>
      <c r="L120" s="58">
        <f t="shared" si="4"/>
        <v>183</v>
      </c>
      <c r="M120" s="62"/>
      <c r="N120" s="38" t="s">
        <v>364</v>
      </c>
    </row>
    <row r="121" spans="1:14" s="7" customFormat="1">
      <c r="A121" s="39">
        <f t="shared" si="5"/>
        <v>117</v>
      </c>
      <c r="B121" s="30" t="s">
        <v>704</v>
      </c>
      <c r="C121" s="30" t="s">
        <v>709</v>
      </c>
      <c r="D121" s="30" t="s">
        <v>710</v>
      </c>
      <c r="E121" s="44" t="s">
        <v>22</v>
      </c>
      <c r="F121" s="30" t="s">
        <v>475</v>
      </c>
      <c r="G121" s="30">
        <v>20</v>
      </c>
      <c r="H121" s="30">
        <v>390</v>
      </c>
      <c r="I121" s="31">
        <f>VLOOKUP(F121,'[1]CREATIVE PAINTS'!$C$6:$I$307,7,FALSE)</f>
        <v>2.5</v>
      </c>
      <c r="J121" s="31">
        <f t="shared" si="3"/>
        <v>160</v>
      </c>
      <c r="K121" s="31">
        <v>25</v>
      </c>
      <c r="L121" s="58">
        <f t="shared" si="4"/>
        <v>1160</v>
      </c>
      <c r="M121" s="62"/>
      <c r="N121" s="38" t="s">
        <v>476</v>
      </c>
    </row>
    <row r="122" spans="1:14" s="7" customFormat="1">
      <c r="A122" s="39">
        <f t="shared" si="5"/>
        <v>118</v>
      </c>
      <c r="B122" s="30" t="s">
        <v>704</v>
      </c>
      <c r="C122" s="30" t="s">
        <v>711</v>
      </c>
      <c r="D122" s="30" t="s">
        <v>712</v>
      </c>
      <c r="E122" s="44" t="s">
        <v>22</v>
      </c>
      <c r="F122" s="30" t="s">
        <v>35</v>
      </c>
      <c r="G122" s="30">
        <v>11</v>
      </c>
      <c r="H122" s="30">
        <v>100</v>
      </c>
      <c r="I122" s="31">
        <f>VLOOKUP(F122,'[1]CREATIVE PAINTS'!$C$6:$I$307,7,FALSE)</f>
        <v>2.2000000000000002</v>
      </c>
      <c r="J122" s="31">
        <f t="shared" si="3"/>
        <v>88</v>
      </c>
      <c r="K122" s="31">
        <v>25</v>
      </c>
      <c r="L122" s="58">
        <f t="shared" si="4"/>
        <v>333</v>
      </c>
      <c r="M122" s="62"/>
      <c r="N122" s="38" t="s">
        <v>713</v>
      </c>
    </row>
    <row r="123" spans="1:14" s="7" customFormat="1">
      <c r="A123" s="39">
        <f t="shared" si="5"/>
        <v>119</v>
      </c>
      <c r="B123" s="30" t="s">
        <v>704</v>
      </c>
      <c r="C123" s="30" t="s">
        <v>714</v>
      </c>
      <c r="D123" s="30" t="s">
        <v>715</v>
      </c>
      <c r="E123" s="44" t="s">
        <v>22</v>
      </c>
      <c r="F123" s="30" t="s">
        <v>85</v>
      </c>
      <c r="G123" s="30">
        <v>138</v>
      </c>
      <c r="H123" s="30">
        <v>1050</v>
      </c>
      <c r="I123" s="31">
        <f>VLOOKUP(F123,'[1]CREATIVE PAINTS'!$C$6:$I$307,7,FALSE)</f>
        <v>3.66</v>
      </c>
      <c r="J123" s="31">
        <f t="shared" si="3"/>
        <v>1104</v>
      </c>
      <c r="K123" s="31">
        <v>25</v>
      </c>
      <c r="L123" s="58">
        <f t="shared" si="4"/>
        <v>4972</v>
      </c>
      <c r="M123" s="62"/>
      <c r="N123" s="38" t="s">
        <v>376</v>
      </c>
    </row>
    <row r="124" spans="1:14" s="7" customFormat="1">
      <c r="A124" s="39">
        <f t="shared" si="5"/>
        <v>120</v>
      </c>
      <c r="B124" s="30" t="s">
        <v>716</v>
      </c>
      <c r="C124" s="30" t="s">
        <v>717</v>
      </c>
      <c r="D124" s="30" t="s">
        <v>718</v>
      </c>
      <c r="E124" s="44" t="s">
        <v>22</v>
      </c>
      <c r="F124" s="30" t="s">
        <v>577</v>
      </c>
      <c r="G124" s="30">
        <v>35</v>
      </c>
      <c r="H124" s="30">
        <v>230</v>
      </c>
      <c r="I124" s="31">
        <f>VLOOKUP(F124,'[1]CREATIVE PAINTS'!$C$6:$I$307,7,FALSE)</f>
        <v>3.85</v>
      </c>
      <c r="J124" s="31">
        <f t="shared" si="3"/>
        <v>280</v>
      </c>
      <c r="K124" s="31">
        <v>25</v>
      </c>
      <c r="L124" s="58">
        <f t="shared" si="4"/>
        <v>1190.5</v>
      </c>
      <c r="M124" s="62"/>
      <c r="N124" s="38" t="s">
        <v>578</v>
      </c>
    </row>
    <row r="125" spans="1:14" s="7" customFormat="1">
      <c r="A125" s="39">
        <f t="shared" si="5"/>
        <v>121</v>
      </c>
      <c r="B125" s="30" t="s">
        <v>716</v>
      </c>
      <c r="C125" s="30" t="s">
        <v>719</v>
      </c>
      <c r="D125" s="30" t="s">
        <v>720</v>
      </c>
      <c r="E125" s="44" t="s">
        <v>22</v>
      </c>
      <c r="F125" s="30" t="s">
        <v>373</v>
      </c>
      <c r="G125" s="30">
        <v>11</v>
      </c>
      <c r="H125" s="30">
        <v>110</v>
      </c>
      <c r="I125" s="31">
        <f>VLOOKUP(F125,'[1]CREATIVE PAINTS'!$C$6:$I$307,7,FALSE)</f>
        <v>2.64</v>
      </c>
      <c r="J125" s="31">
        <f t="shared" si="3"/>
        <v>88</v>
      </c>
      <c r="K125" s="31">
        <v>25</v>
      </c>
      <c r="L125" s="58">
        <f t="shared" si="4"/>
        <v>403.40000000000003</v>
      </c>
      <c r="M125" s="62"/>
      <c r="N125" s="38" t="s">
        <v>374</v>
      </c>
    </row>
    <row r="126" spans="1:14" s="7" customFormat="1">
      <c r="A126" s="39">
        <f t="shared" si="5"/>
        <v>122</v>
      </c>
      <c r="B126" s="30" t="s">
        <v>716</v>
      </c>
      <c r="C126" s="30" t="s">
        <v>721</v>
      </c>
      <c r="D126" s="30" t="s">
        <v>722</v>
      </c>
      <c r="E126" s="44" t="s">
        <v>22</v>
      </c>
      <c r="F126" s="30" t="s">
        <v>400</v>
      </c>
      <c r="G126" s="30">
        <v>27</v>
      </c>
      <c r="H126" s="30">
        <v>230</v>
      </c>
      <c r="I126" s="31">
        <f>VLOOKUP(F126,'[1]CREATIVE PAINTS'!$C$6:$I$307,7,FALSE)</f>
        <v>2.92</v>
      </c>
      <c r="J126" s="31">
        <f t="shared" si="3"/>
        <v>216</v>
      </c>
      <c r="K126" s="31">
        <v>25</v>
      </c>
      <c r="L126" s="58">
        <f t="shared" si="4"/>
        <v>912.6</v>
      </c>
      <c r="M126" s="62"/>
      <c r="N126" s="61" t="s">
        <v>534</v>
      </c>
    </row>
    <row r="127" spans="1:14" s="7" customFormat="1">
      <c r="A127" s="39">
        <f t="shared" si="5"/>
        <v>123</v>
      </c>
      <c r="B127" s="30" t="s">
        <v>723</v>
      </c>
      <c r="C127" s="30" t="s">
        <v>724</v>
      </c>
      <c r="D127" s="30" t="s">
        <v>387</v>
      </c>
      <c r="E127" s="30" t="s">
        <v>479</v>
      </c>
      <c r="F127" s="50" t="s">
        <v>16</v>
      </c>
      <c r="G127" s="30">
        <v>3</v>
      </c>
      <c r="H127" s="30">
        <v>40</v>
      </c>
      <c r="I127" s="31">
        <v>2.2000000000000002</v>
      </c>
      <c r="J127" s="31">
        <f t="shared" si="3"/>
        <v>24</v>
      </c>
      <c r="K127" s="31">
        <v>25</v>
      </c>
      <c r="L127" s="58">
        <f>50*I127+J127+K127</f>
        <v>159</v>
      </c>
      <c r="M127" s="62" t="s">
        <v>17</v>
      </c>
      <c r="N127" s="38" t="s">
        <v>480</v>
      </c>
    </row>
    <row r="128" spans="1:14" s="7" customFormat="1">
      <c r="A128" s="39">
        <f t="shared" si="5"/>
        <v>124</v>
      </c>
      <c r="B128" s="30" t="s">
        <v>723</v>
      </c>
      <c r="C128" s="30" t="s">
        <v>725</v>
      </c>
      <c r="D128" s="30" t="s">
        <v>726</v>
      </c>
      <c r="E128" s="44" t="s">
        <v>22</v>
      </c>
      <c r="F128" s="30" t="s">
        <v>0</v>
      </c>
      <c r="G128" s="30">
        <v>28</v>
      </c>
      <c r="H128" s="30">
        <v>500</v>
      </c>
      <c r="I128" s="31">
        <f>VLOOKUP(F128,'[1]CREATIVE PAINTS'!$C$6:$I$307,7,FALSE)</f>
        <v>2.2000000000000002</v>
      </c>
      <c r="J128" s="31">
        <f t="shared" si="3"/>
        <v>224</v>
      </c>
      <c r="K128" s="31">
        <v>25</v>
      </c>
      <c r="L128" s="58">
        <f t="shared" si="4"/>
        <v>1349</v>
      </c>
      <c r="M128" s="62"/>
      <c r="N128" s="38" t="s">
        <v>10</v>
      </c>
    </row>
    <row r="129" spans="1:14" s="7" customFormat="1">
      <c r="A129" s="39">
        <f t="shared" si="5"/>
        <v>125</v>
      </c>
      <c r="B129" s="30" t="s">
        <v>723</v>
      </c>
      <c r="C129" s="30" t="s">
        <v>727</v>
      </c>
      <c r="D129" s="30" t="s">
        <v>728</v>
      </c>
      <c r="E129" s="44" t="s">
        <v>22</v>
      </c>
      <c r="F129" s="30" t="s">
        <v>504</v>
      </c>
      <c r="G129" s="30">
        <v>17</v>
      </c>
      <c r="H129" s="30">
        <v>170</v>
      </c>
      <c r="I129" s="31">
        <f>VLOOKUP(F129,'[1]CREATIVE PAINTS'!$C$6:$I$307,7,FALSE)</f>
        <v>3.03</v>
      </c>
      <c r="J129" s="31">
        <f t="shared" si="3"/>
        <v>136</v>
      </c>
      <c r="K129" s="31">
        <v>25</v>
      </c>
      <c r="L129" s="58">
        <f t="shared" si="4"/>
        <v>676.1</v>
      </c>
      <c r="M129" s="62"/>
      <c r="N129" s="38" t="s">
        <v>505</v>
      </c>
    </row>
    <row r="130" spans="1:14" s="7" customFormat="1">
      <c r="A130" s="39">
        <f t="shared" si="5"/>
        <v>126</v>
      </c>
      <c r="B130" s="30" t="s">
        <v>723</v>
      </c>
      <c r="C130" s="30" t="s">
        <v>729</v>
      </c>
      <c r="D130" s="30" t="s">
        <v>730</v>
      </c>
      <c r="E130" s="44" t="s">
        <v>22</v>
      </c>
      <c r="F130" s="30" t="s">
        <v>135</v>
      </c>
      <c r="G130" s="30">
        <v>37</v>
      </c>
      <c r="H130" s="30">
        <v>340</v>
      </c>
      <c r="I130" s="31">
        <f>VLOOKUP(F130,'[1]CREATIVE PAINTS'!$C$6:$I$307,7,FALSE)</f>
        <v>2.4</v>
      </c>
      <c r="J130" s="31">
        <f t="shared" si="3"/>
        <v>296</v>
      </c>
      <c r="K130" s="31">
        <v>25</v>
      </c>
      <c r="L130" s="58">
        <f t="shared" si="4"/>
        <v>1137</v>
      </c>
      <c r="M130" s="62"/>
      <c r="N130" s="38" t="s">
        <v>370</v>
      </c>
    </row>
    <row r="131" spans="1:14" s="7" customFormat="1">
      <c r="A131" s="39">
        <f t="shared" si="5"/>
        <v>127</v>
      </c>
      <c r="B131" s="30" t="s">
        <v>723</v>
      </c>
      <c r="C131" s="30" t="s">
        <v>731</v>
      </c>
      <c r="D131" s="30" t="s">
        <v>732</v>
      </c>
      <c r="E131" s="44" t="s">
        <v>22</v>
      </c>
      <c r="F131" s="30" t="s">
        <v>36</v>
      </c>
      <c r="G131" s="30">
        <v>7</v>
      </c>
      <c r="H131" s="30">
        <v>140</v>
      </c>
      <c r="I131" s="31">
        <f>VLOOKUP(F131,'[1]CREATIVE PAINTS'!$C$6:$I$307,7,FALSE)</f>
        <v>2.2000000000000002</v>
      </c>
      <c r="J131" s="31">
        <f t="shared" si="3"/>
        <v>56</v>
      </c>
      <c r="K131" s="31">
        <v>25</v>
      </c>
      <c r="L131" s="58">
        <f t="shared" si="4"/>
        <v>389</v>
      </c>
      <c r="M131" s="62"/>
      <c r="N131" s="38" t="s">
        <v>37</v>
      </c>
    </row>
    <row r="132" spans="1:14" s="7" customFormat="1" ht="15.75" thickBot="1">
      <c r="A132" s="41">
        <f t="shared" si="5"/>
        <v>128</v>
      </c>
      <c r="B132" s="42" t="s">
        <v>723</v>
      </c>
      <c r="C132" s="42" t="s">
        <v>733</v>
      </c>
      <c r="D132" s="42" t="s">
        <v>734</v>
      </c>
      <c r="E132" s="66" t="s">
        <v>22</v>
      </c>
      <c r="F132" s="42" t="s">
        <v>44</v>
      </c>
      <c r="G132" s="42">
        <v>4</v>
      </c>
      <c r="H132" s="42">
        <v>80</v>
      </c>
      <c r="I132" s="43">
        <f>VLOOKUP(F132,'[1]CREATIVE PAINTS'!$C$6:$I$307,7,FALSE)</f>
        <v>2.2000000000000002</v>
      </c>
      <c r="J132" s="43">
        <f t="shared" si="3"/>
        <v>32</v>
      </c>
      <c r="K132" s="43">
        <v>25</v>
      </c>
      <c r="L132" s="67">
        <f t="shared" si="4"/>
        <v>233</v>
      </c>
      <c r="M132" s="65"/>
      <c r="N132" s="38" t="s">
        <v>354</v>
      </c>
    </row>
    <row r="133" spans="1:14" s="7" customFormat="1" ht="15.75" thickBot="1">
      <c r="A133" s="85" t="s">
        <v>735</v>
      </c>
      <c r="B133" s="86"/>
      <c r="C133" s="86"/>
      <c r="D133" s="86"/>
      <c r="E133" s="86"/>
      <c r="F133" s="86"/>
      <c r="G133" s="86"/>
      <c r="H133" s="86"/>
      <c r="I133" s="86"/>
      <c r="J133" s="86"/>
      <c r="K133" s="87"/>
      <c r="L133" s="68">
        <f>ROUND(SUM(L5:L132),0)</f>
        <v>124836</v>
      </c>
      <c r="M133" s="51"/>
      <c r="N133" s="51"/>
    </row>
    <row r="134" spans="1:14" s="7" customFormat="1" ht="15.75" thickBot="1">
      <c r="A134" s="52"/>
      <c r="B134" s="53"/>
      <c r="C134" s="53"/>
      <c r="D134" s="53"/>
      <c r="E134" s="53"/>
      <c r="F134" s="53"/>
      <c r="G134" s="56">
        <f>SUM(G5:G132)</f>
        <v>2560</v>
      </c>
      <c r="H134" s="57">
        <f>SUM(H5:H132)</f>
        <v>35326</v>
      </c>
      <c r="I134" s="54"/>
      <c r="J134" s="54"/>
      <c r="K134" s="54"/>
      <c r="L134" s="54"/>
      <c r="M134" s="53"/>
      <c r="N134" s="53"/>
    </row>
    <row r="135" spans="1:14" s="9" customFormat="1" ht="36.75" customHeight="1" thickBot="1">
      <c r="A135" s="82" t="s">
        <v>353</v>
      </c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4"/>
    </row>
    <row r="136" spans="1:14" s="10" customFormat="1" ht="50.25" customHeight="1" thickBot="1">
      <c r="A136" s="69" t="s">
        <v>20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1"/>
    </row>
    <row r="137" spans="1:14" ht="14.1" customHeight="1"/>
    <row r="141" spans="1:14">
      <c r="F141" s="10"/>
    </row>
  </sheetData>
  <sortState ref="B5:N75">
    <sortCondition ref="B5:B75"/>
    <sortCondition ref="C5:C75"/>
  </sortState>
  <mergeCells count="7">
    <mergeCell ref="A136:L136"/>
    <mergeCell ref="A3:F3"/>
    <mergeCell ref="A2:F2"/>
    <mergeCell ref="G2:L2"/>
    <mergeCell ref="G3:L3"/>
    <mergeCell ref="A135:L135"/>
    <mergeCell ref="A133:K133"/>
  </mergeCells>
  <conditionalFormatting sqref="D4:D134">
    <cfRule type="duplicateValues" dxfId="1" priority="11"/>
  </conditionalFormatting>
  <pageMargins left="0.27559055118110237" right="0.11811023622047245" top="0.51181102362204722" bottom="0.70866141732283472" header="0.19685039370078741" footer="0.31496062992125984"/>
  <pageSetup scale="83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46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344</v>
      </c>
      <c r="K1" s="22" t="s">
        <v>345</v>
      </c>
      <c r="L1" s="22" t="s">
        <v>9</v>
      </c>
    </row>
    <row r="2" spans="1:12">
      <c r="A2" s="23">
        <v>1</v>
      </c>
      <c r="B2" s="24" t="s">
        <v>58</v>
      </c>
      <c r="C2" s="24" t="s">
        <v>59</v>
      </c>
      <c r="D2" s="24" t="s">
        <v>60</v>
      </c>
      <c r="E2" s="25" t="s">
        <v>22</v>
      </c>
      <c r="F2" s="24" t="s">
        <v>38</v>
      </c>
      <c r="G2" s="24">
        <v>1</v>
      </c>
      <c r="H2" s="24">
        <v>26</v>
      </c>
      <c r="I2" s="26">
        <f>VLOOKUP(F2,[2]Sheet1!$A$3:$B$270,2,FALSE)</f>
        <v>2</v>
      </c>
      <c r="J2" s="26">
        <f>G2*8</f>
        <v>8</v>
      </c>
      <c r="K2" s="26">
        <v>25</v>
      </c>
      <c r="L2" s="26">
        <f>H2*I2+J2+K2</f>
        <v>85</v>
      </c>
    </row>
    <row r="3" spans="1:12">
      <c r="A3" s="23">
        <f>A2+1</f>
        <v>2</v>
      </c>
      <c r="B3" s="24" t="s">
        <v>58</v>
      </c>
      <c r="C3" s="24" t="s">
        <v>61</v>
      </c>
      <c r="D3" s="24" t="s">
        <v>62</v>
      </c>
      <c r="E3" s="25" t="s">
        <v>22</v>
      </c>
      <c r="F3" s="24" t="s">
        <v>26</v>
      </c>
      <c r="G3" s="24">
        <v>2</v>
      </c>
      <c r="H3" s="24">
        <v>32</v>
      </c>
      <c r="I3" s="26">
        <f>VLOOKUP(F3,[2]Sheet1!$A$3:$B$270,2,FALSE)</f>
        <v>1.82</v>
      </c>
      <c r="J3" s="26">
        <f t="shared" ref="J3:J66" si="0">G3*8</f>
        <v>16</v>
      </c>
      <c r="K3" s="26">
        <v>25</v>
      </c>
      <c r="L3" s="26">
        <f t="shared" ref="L3:L66" si="1">H3*I3+J3+K3</f>
        <v>99.240000000000009</v>
      </c>
    </row>
    <row r="4" spans="1:12">
      <c r="A4" s="23">
        <f t="shared" ref="A4:A67" si="2">A3+1</f>
        <v>3</v>
      </c>
      <c r="B4" s="24" t="s">
        <v>58</v>
      </c>
      <c r="C4" s="24" t="s">
        <v>63</v>
      </c>
      <c r="D4" s="24" t="s">
        <v>64</v>
      </c>
      <c r="E4" s="25" t="s">
        <v>22</v>
      </c>
      <c r="F4" s="24" t="s">
        <v>65</v>
      </c>
      <c r="G4" s="24">
        <v>12</v>
      </c>
      <c r="H4" s="24">
        <v>290</v>
      </c>
      <c r="I4" s="26">
        <f>VLOOKUP(F4,[2]Sheet1!$A$3:$B$270,2,FALSE)</f>
        <v>2.1</v>
      </c>
      <c r="J4" s="26">
        <f t="shared" si="0"/>
        <v>96</v>
      </c>
      <c r="K4" s="26">
        <v>25</v>
      </c>
      <c r="L4" s="26">
        <f t="shared" si="1"/>
        <v>730</v>
      </c>
    </row>
    <row r="5" spans="1:12">
      <c r="A5" s="23">
        <f t="shared" si="2"/>
        <v>4</v>
      </c>
      <c r="B5" s="24" t="s">
        <v>58</v>
      </c>
      <c r="C5" s="24" t="s">
        <v>66</v>
      </c>
      <c r="D5" s="24" t="s">
        <v>67</v>
      </c>
      <c r="E5" s="25" t="s">
        <v>22</v>
      </c>
      <c r="F5" s="24" t="s">
        <v>27</v>
      </c>
      <c r="G5" s="24">
        <v>4</v>
      </c>
      <c r="H5" s="24">
        <v>104</v>
      </c>
      <c r="I5" s="26">
        <f>VLOOKUP(F5,[2]Sheet1!$A$3:$B$270,2,FALSE)</f>
        <v>3</v>
      </c>
      <c r="J5" s="26">
        <f t="shared" si="0"/>
        <v>32</v>
      </c>
      <c r="K5" s="26">
        <v>25</v>
      </c>
      <c r="L5" s="26">
        <f t="shared" si="1"/>
        <v>369</v>
      </c>
    </row>
    <row r="6" spans="1:12">
      <c r="A6" s="23">
        <f t="shared" si="2"/>
        <v>5</v>
      </c>
      <c r="B6" s="24" t="s">
        <v>58</v>
      </c>
      <c r="C6" s="24" t="s">
        <v>68</v>
      </c>
      <c r="D6" s="24" t="s">
        <v>69</v>
      </c>
      <c r="E6" s="25" t="s">
        <v>22</v>
      </c>
      <c r="F6" s="24" t="s">
        <v>35</v>
      </c>
      <c r="G6" s="24">
        <v>2</v>
      </c>
      <c r="H6" s="24">
        <v>12</v>
      </c>
      <c r="I6" s="26">
        <f>VLOOKUP(F6,[2]Sheet1!$A$3:$B$270,2,FALSE)</f>
        <v>2</v>
      </c>
      <c r="J6" s="26">
        <f t="shared" si="0"/>
        <v>16</v>
      </c>
      <c r="K6" s="26">
        <v>25</v>
      </c>
      <c r="L6" s="26">
        <f t="shared" si="1"/>
        <v>65</v>
      </c>
    </row>
    <row r="7" spans="1:12">
      <c r="A7" s="23">
        <f t="shared" si="2"/>
        <v>6</v>
      </c>
      <c r="B7" s="24" t="s">
        <v>58</v>
      </c>
      <c r="C7" s="24" t="s">
        <v>70</v>
      </c>
      <c r="D7" s="24" t="s">
        <v>71</v>
      </c>
      <c r="E7" s="25" t="s">
        <v>22</v>
      </c>
      <c r="F7" s="24" t="s">
        <v>38</v>
      </c>
      <c r="G7" s="24">
        <v>8</v>
      </c>
      <c r="H7" s="24">
        <v>208</v>
      </c>
      <c r="I7" s="26">
        <f>VLOOKUP(F7,[2]Sheet1!$A$3:$B$270,2,FALSE)</f>
        <v>2</v>
      </c>
      <c r="J7" s="26">
        <f t="shared" si="0"/>
        <v>64</v>
      </c>
      <c r="K7" s="26">
        <v>25</v>
      </c>
      <c r="L7" s="26">
        <f t="shared" si="1"/>
        <v>505</v>
      </c>
    </row>
    <row r="8" spans="1:12">
      <c r="A8" s="23">
        <f t="shared" si="2"/>
        <v>7</v>
      </c>
      <c r="B8" s="24" t="s">
        <v>58</v>
      </c>
      <c r="C8" s="24" t="s">
        <v>72</v>
      </c>
      <c r="D8" s="24" t="s">
        <v>73</v>
      </c>
      <c r="E8" s="25" t="s">
        <v>22</v>
      </c>
      <c r="F8" s="29" t="s">
        <v>347</v>
      </c>
      <c r="G8" s="24">
        <v>9</v>
      </c>
      <c r="H8" s="24">
        <v>180</v>
      </c>
      <c r="I8" s="26" t="e">
        <f>VLOOKUP(F8,[2]Sheet1!$A$3:$B$270,2,FALSE)</f>
        <v>#N/A</v>
      </c>
      <c r="J8" s="26">
        <f t="shared" si="0"/>
        <v>72</v>
      </c>
      <c r="K8" s="26">
        <v>25</v>
      </c>
      <c r="L8" s="26" t="e">
        <f t="shared" si="1"/>
        <v>#N/A</v>
      </c>
    </row>
    <row r="9" spans="1:12">
      <c r="A9" s="23">
        <f t="shared" si="2"/>
        <v>8</v>
      </c>
      <c r="B9" s="24" t="s">
        <v>58</v>
      </c>
      <c r="C9" s="24" t="s">
        <v>74</v>
      </c>
      <c r="D9" s="24" t="s">
        <v>75</v>
      </c>
      <c r="E9" s="25" t="s">
        <v>22</v>
      </c>
      <c r="F9" s="24" t="s">
        <v>76</v>
      </c>
      <c r="G9" s="24">
        <v>19</v>
      </c>
      <c r="H9" s="24">
        <v>190</v>
      </c>
      <c r="I9" s="26">
        <f>VLOOKUP(F9,[2]Sheet1!$A$3:$B$270,2,FALSE)</f>
        <v>2</v>
      </c>
      <c r="J9" s="26">
        <f t="shared" si="0"/>
        <v>152</v>
      </c>
      <c r="K9" s="26">
        <v>25</v>
      </c>
      <c r="L9" s="26">
        <f t="shared" si="1"/>
        <v>557</v>
      </c>
    </row>
    <row r="10" spans="1:12">
      <c r="A10" s="23">
        <f t="shared" si="2"/>
        <v>9</v>
      </c>
      <c r="B10" s="24" t="s">
        <v>58</v>
      </c>
      <c r="C10" s="24" t="s">
        <v>77</v>
      </c>
      <c r="D10" s="24" t="s">
        <v>78</v>
      </c>
      <c r="E10" s="25" t="s">
        <v>22</v>
      </c>
      <c r="F10" s="24" t="s">
        <v>51</v>
      </c>
      <c r="G10" s="24">
        <v>11</v>
      </c>
      <c r="H10" s="24">
        <v>200</v>
      </c>
      <c r="I10" s="26">
        <f>VLOOKUP(F10,[2]Sheet1!$A$3:$B$270,2,FALSE)</f>
        <v>2.54</v>
      </c>
      <c r="J10" s="26">
        <f t="shared" si="0"/>
        <v>88</v>
      </c>
      <c r="K10" s="26">
        <v>25</v>
      </c>
      <c r="L10" s="26">
        <f t="shared" si="1"/>
        <v>621</v>
      </c>
    </row>
    <row r="11" spans="1:12">
      <c r="A11" s="23">
        <f t="shared" si="2"/>
        <v>10</v>
      </c>
      <c r="B11" s="24" t="s">
        <v>58</v>
      </c>
      <c r="C11" s="24" t="s">
        <v>79</v>
      </c>
      <c r="D11" s="24" t="s">
        <v>80</v>
      </c>
      <c r="E11" s="25" t="s">
        <v>22</v>
      </c>
      <c r="F11" s="24" t="s">
        <v>51</v>
      </c>
      <c r="G11" s="24">
        <v>3</v>
      </c>
      <c r="H11" s="24">
        <v>4</v>
      </c>
      <c r="I11" s="26">
        <f>VLOOKUP(F11,[2]Sheet1!$A$3:$B$270,2,FALSE)</f>
        <v>2.54</v>
      </c>
      <c r="J11" s="26">
        <f t="shared" si="0"/>
        <v>24</v>
      </c>
      <c r="K11" s="26">
        <v>25</v>
      </c>
      <c r="L11" s="26">
        <f t="shared" si="1"/>
        <v>59.16</v>
      </c>
    </row>
    <row r="12" spans="1:12">
      <c r="A12" s="23">
        <f t="shared" si="2"/>
        <v>11</v>
      </c>
      <c r="B12" s="24" t="s">
        <v>58</v>
      </c>
      <c r="C12" s="24" t="s">
        <v>81</v>
      </c>
      <c r="D12" s="24" t="s">
        <v>82</v>
      </c>
      <c r="E12" s="25" t="s">
        <v>22</v>
      </c>
      <c r="F12" s="24" t="s">
        <v>30</v>
      </c>
      <c r="G12" s="24">
        <v>3</v>
      </c>
      <c r="H12" s="24">
        <v>60</v>
      </c>
      <c r="I12" s="26">
        <f>VLOOKUP(F12,[2]Sheet1!$A$3:$B$270,2,FALSE)</f>
        <v>2</v>
      </c>
      <c r="J12" s="26">
        <f t="shared" si="0"/>
        <v>24</v>
      </c>
      <c r="K12" s="26">
        <v>25</v>
      </c>
      <c r="L12" s="26">
        <f t="shared" si="1"/>
        <v>169</v>
      </c>
    </row>
    <row r="13" spans="1:12">
      <c r="A13" s="23">
        <f t="shared" si="2"/>
        <v>12</v>
      </c>
      <c r="B13" s="24" t="s">
        <v>58</v>
      </c>
      <c r="C13" s="24" t="s">
        <v>83</v>
      </c>
      <c r="D13" s="24" t="s">
        <v>84</v>
      </c>
      <c r="E13" s="25" t="s">
        <v>22</v>
      </c>
      <c r="F13" s="24" t="s">
        <v>85</v>
      </c>
      <c r="G13" s="24">
        <v>83</v>
      </c>
      <c r="H13" s="24">
        <v>1360</v>
      </c>
      <c r="I13" s="26">
        <f>VLOOKUP(F13,[2]Sheet1!$A$3:$B$270,2,FALSE)</f>
        <v>3.33</v>
      </c>
      <c r="J13" s="26">
        <f t="shared" si="0"/>
        <v>664</v>
      </c>
      <c r="K13" s="26">
        <v>25</v>
      </c>
      <c r="L13" s="26">
        <f t="shared" si="1"/>
        <v>5217.8</v>
      </c>
    </row>
    <row r="14" spans="1:12">
      <c r="A14" s="23">
        <f t="shared" si="2"/>
        <v>13</v>
      </c>
      <c r="B14" s="24" t="s">
        <v>58</v>
      </c>
      <c r="C14" s="24" t="s">
        <v>86</v>
      </c>
      <c r="D14" s="24" t="s">
        <v>87</v>
      </c>
      <c r="E14" s="25" t="s">
        <v>22</v>
      </c>
      <c r="F14" s="24" t="s">
        <v>85</v>
      </c>
      <c r="G14" s="24">
        <v>64</v>
      </c>
      <c r="H14" s="24">
        <v>320</v>
      </c>
      <c r="I14" s="26">
        <f>VLOOKUP(F14,[2]Sheet1!$A$3:$B$270,2,FALSE)</f>
        <v>3.33</v>
      </c>
      <c r="J14" s="26">
        <f t="shared" si="0"/>
        <v>512</v>
      </c>
      <c r="K14" s="26">
        <v>25</v>
      </c>
      <c r="L14" s="26">
        <f t="shared" si="1"/>
        <v>1602.6</v>
      </c>
    </row>
    <row r="15" spans="1:12">
      <c r="A15" s="23">
        <f t="shared" si="2"/>
        <v>14</v>
      </c>
      <c r="B15" s="24" t="s">
        <v>58</v>
      </c>
      <c r="C15" s="24" t="s">
        <v>88</v>
      </c>
      <c r="D15" s="24" t="s">
        <v>89</v>
      </c>
      <c r="E15" s="25" t="s">
        <v>22</v>
      </c>
      <c r="F15" s="24" t="s">
        <v>45</v>
      </c>
      <c r="G15" s="24">
        <v>1</v>
      </c>
      <c r="H15" s="24">
        <v>6</v>
      </c>
      <c r="I15" s="26">
        <f>VLOOKUP(F15,[2]Sheet1!$A$3:$B$270,2,FALSE)</f>
        <v>3.3</v>
      </c>
      <c r="J15" s="26">
        <f t="shared" si="0"/>
        <v>8</v>
      </c>
      <c r="K15" s="26">
        <v>25</v>
      </c>
      <c r="L15" s="26">
        <f t="shared" si="1"/>
        <v>52.8</v>
      </c>
    </row>
    <row r="16" spans="1:12">
      <c r="A16" s="23">
        <f t="shared" si="2"/>
        <v>15</v>
      </c>
      <c r="B16" s="24" t="s">
        <v>58</v>
      </c>
      <c r="C16" s="24" t="s">
        <v>90</v>
      </c>
      <c r="D16" s="24" t="s">
        <v>91</v>
      </c>
      <c r="E16" s="25" t="s">
        <v>22</v>
      </c>
      <c r="F16" s="24" t="s">
        <v>27</v>
      </c>
      <c r="G16" s="24">
        <v>6</v>
      </c>
      <c r="H16" s="24">
        <v>36</v>
      </c>
      <c r="I16" s="26">
        <f>VLOOKUP(F16,[2]Sheet1!$A$3:$B$270,2,FALSE)</f>
        <v>3</v>
      </c>
      <c r="J16" s="26">
        <f t="shared" si="0"/>
        <v>48</v>
      </c>
      <c r="K16" s="26">
        <v>25</v>
      </c>
      <c r="L16" s="26">
        <f t="shared" si="1"/>
        <v>181</v>
      </c>
    </row>
    <row r="17" spans="1:12">
      <c r="A17" s="23">
        <f t="shared" si="2"/>
        <v>16</v>
      </c>
      <c r="B17" s="24" t="s">
        <v>58</v>
      </c>
      <c r="C17" s="24" t="s">
        <v>92</v>
      </c>
      <c r="D17" s="24" t="s">
        <v>93</v>
      </c>
      <c r="E17" s="25" t="s">
        <v>22</v>
      </c>
      <c r="F17" s="27" t="s">
        <v>348</v>
      </c>
      <c r="G17" s="24">
        <v>15</v>
      </c>
      <c r="H17" s="24">
        <v>210</v>
      </c>
      <c r="I17" s="26">
        <f>VLOOKUP(F17,[2]Sheet1!$A$3:$B$270,2,FALSE)</f>
        <v>2</v>
      </c>
      <c r="J17" s="26">
        <f t="shared" si="0"/>
        <v>120</v>
      </c>
      <c r="K17" s="26">
        <v>25</v>
      </c>
      <c r="L17" s="26">
        <f t="shared" si="1"/>
        <v>565</v>
      </c>
    </row>
    <row r="18" spans="1:12">
      <c r="A18" s="23">
        <f t="shared" si="2"/>
        <v>17</v>
      </c>
      <c r="B18" s="24" t="s">
        <v>58</v>
      </c>
      <c r="C18" s="24" t="s">
        <v>94</v>
      </c>
      <c r="D18" s="24" t="s">
        <v>95</v>
      </c>
      <c r="E18" s="25" t="s">
        <v>22</v>
      </c>
      <c r="F18" s="24" t="s">
        <v>96</v>
      </c>
      <c r="G18" s="24">
        <v>5</v>
      </c>
      <c r="H18" s="24">
        <v>130</v>
      </c>
      <c r="I18" s="26">
        <f>VLOOKUP(F18,[2]Sheet1!$A$3:$B$270,2,FALSE)</f>
        <v>2.4</v>
      </c>
      <c r="J18" s="26">
        <f t="shared" si="0"/>
        <v>40</v>
      </c>
      <c r="K18" s="26">
        <v>25</v>
      </c>
      <c r="L18" s="26">
        <f t="shared" si="1"/>
        <v>377</v>
      </c>
    </row>
    <row r="19" spans="1:12">
      <c r="A19" s="23">
        <f t="shared" si="2"/>
        <v>18</v>
      </c>
      <c r="B19" s="24" t="s">
        <v>58</v>
      </c>
      <c r="C19" s="24" t="s">
        <v>97</v>
      </c>
      <c r="D19" s="24" t="s">
        <v>98</v>
      </c>
      <c r="E19" s="25" t="s">
        <v>22</v>
      </c>
      <c r="F19" s="24" t="s">
        <v>99</v>
      </c>
      <c r="G19" s="24">
        <v>3</v>
      </c>
      <c r="H19" s="24">
        <v>90</v>
      </c>
      <c r="I19" s="26" t="e">
        <f>VLOOKUP(F19,[2]Sheet1!$A$3:$B$270,2,FALSE)</f>
        <v>#N/A</v>
      </c>
      <c r="J19" s="26">
        <f t="shared" si="0"/>
        <v>24</v>
      </c>
      <c r="K19" s="26">
        <v>25</v>
      </c>
      <c r="L19" s="26" t="e">
        <f t="shared" si="1"/>
        <v>#N/A</v>
      </c>
    </row>
    <row r="20" spans="1:12">
      <c r="A20" s="23">
        <f t="shared" si="2"/>
        <v>19</v>
      </c>
      <c r="B20" s="24" t="s">
        <v>58</v>
      </c>
      <c r="C20" s="24" t="s">
        <v>100</v>
      </c>
      <c r="D20" s="24" t="s">
        <v>101</v>
      </c>
      <c r="E20" s="25" t="s">
        <v>22</v>
      </c>
      <c r="F20" s="24" t="s">
        <v>33</v>
      </c>
      <c r="G20" s="24">
        <v>11</v>
      </c>
      <c r="H20" s="24">
        <v>270</v>
      </c>
      <c r="I20" s="26">
        <f>VLOOKUP(F20,[2]Sheet1!$A$3:$B$270,2,FALSE)</f>
        <v>4.5</v>
      </c>
      <c r="J20" s="26">
        <f t="shared" si="0"/>
        <v>88</v>
      </c>
      <c r="K20" s="26">
        <v>25</v>
      </c>
      <c r="L20" s="26">
        <f t="shared" si="1"/>
        <v>1328</v>
      </c>
    </row>
    <row r="21" spans="1:12">
      <c r="A21" s="23">
        <f t="shared" si="2"/>
        <v>20</v>
      </c>
      <c r="B21" s="24" t="s">
        <v>58</v>
      </c>
      <c r="C21" s="24" t="s">
        <v>102</v>
      </c>
      <c r="D21" s="24" t="s">
        <v>103</v>
      </c>
      <c r="E21" s="25" t="s">
        <v>22</v>
      </c>
      <c r="F21" s="29" t="s">
        <v>349</v>
      </c>
      <c r="G21" s="24">
        <v>4</v>
      </c>
      <c r="H21" s="24">
        <v>42</v>
      </c>
      <c r="I21" s="26">
        <f>VLOOKUP(F21,[2]Sheet1!$A$3:$B$270,2,FALSE)</f>
        <v>2.4</v>
      </c>
      <c r="J21" s="26">
        <f t="shared" si="0"/>
        <v>32</v>
      </c>
      <c r="K21" s="26">
        <v>25</v>
      </c>
      <c r="L21" s="26">
        <f t="shared" si="1"/>
        <v>157.80000000000001</v>
      </c>
    </row>
    <row r="22" spans="1:12">
      <c r="A22" s="23">
        <f t="shared" si="2"/>
        <v>21</v>
      </c>
      <c r="B22" s="24" t="s">
        <v>58</v>
      </c>
      <c r="C22" s="24" t="s">
        <v>104</v>
      </c>
      <c r="D22" s="24" t="s">
        <v>105</v>
      </c>
      <c r="E22" s="25" t="s">
        <v>22</v>
      </c>
      <c r="F22" s="24" t="s">
        <v>53</v>
      </c>
      <c r="G22" s="24">
        <v>12</v>
      </c>
      <c r="H22" s="24">
        <v>180</v>
      </c>
      <c r="I22" s="26">
        <f>VLOOKUP(F22,[2]Sheet1!$A$3:$B$270,2,FALSE)</f>
        <v>4</v>
      </c>
      <c r="J22" s="26">
        <f t="shared" si="0"/>
        <v>96</v>
      </c>
      <c r="K22" s="26">
        <v>25</v>
      </c>
      <c r="L22" s="26">
        <f t="shared" si="1"/>
        <v>841</v>
      </c>
    </row>
    <row r="23" spans="1:12">
      <c r="A23" s="23">
        <f t="shared" si="2"/>
        <v>22</v>
      </c>
      <c r="B23" s="24" t="s">
        <v>58</v>
      </c>
      <c r="C23" s="24" t="s">
        <v>106</v>
      </c>
      <c r="D23" s="24" t="s">
        <v>107</v>
      </c>
      <c r="E23" s="25" t="s">
        <v>22</v>
      </c>
      <c r="F23" s="24" t="s">
        <v>41</v>
      </c>
      <c r="G23" s="24">
        <v>3</v>
      </c>
      <c r="H23" s="24">
        <v>12</v>
      </c>
      <c r="I23" s="26" t="e">
        <f>VLOOKUP(F23,[2]Sheet1!$A$3:$B$270,2,FALSE)</f>
        <v>#N/A</v>
      </c>
      <c r="J23" s="26">
        <f t="shared" si="0"/>
        <v>24</v>
      </c>
      <c r="K23" s="26">
        <v>25</v>
      </c>
      <c r="L23" s="26" t="e">
        <f t="shared" si="1"/>
        <v>#N/A</v>
      </c>
    </row>
    <row r="24" spans="1:12">
      <c r="A24" s="23">
        <f t="shared" si="2"/>
        <v>23</v>
      </c>
      <c r="B24" s="24" t="s">
        <v>108</v>
      </c>
      <c r="C24" s="24" t="s">
        <v>109</v>
      </c>
      <c r="D24" s="24" t="s">
        <v>110</v>
      </c>
      <c r="E24" s="25" t="s">
        <v>22</v>
      </c>
      <c r="F24" s="27" t="s">
        <v>111</v>
      </c>
      <c r="G24" s="24">
        <v>36</v>
      </c>
      <c r="H24" s="24">
        <v>530</v>
      </c>
      <c r="I24" s="26" t="e">
        <f>VLOOKUP(F24,[2]Sheet1!$A$3:$B$270,2,FALSE)</f>
        <v>#N/A</v>
      </c>
      <c r="J24" s="26">
        <f t="shared" si="0"/>
        <v>288</v>
      </c>
      <c r="K24" s="26">
        <v>25</v>
      </c>
      <c r="L24" s="26" t="e">
        <f t="shared" si="1"/>
        <v>#N/A</v>
      </c>
    </row>
    <row r="25" spans="1:12">
      <c r="A25" s="23">
        <f t="shared" si="2"/>
        <v>24</v>
      </c>
      <c r="B25" s="24" t="s">
        <v>108</v>
      </c>
      <c r="C25" s="24" t="s">
        <v>112</v>
      </c>
      <c r="D25" s="24" t="s">
        <v>113</v>
      </c>
      <c r="E25" s="25" t="s">
        <v>22</v>
      </c>
      <c r="F25" s="24" t="s">
        <v>114</v>
      </c>
      <c r="G25" s="24">
        <v>31</v>
      </c>
      <c r="H25" s="24">
        <v>510</v>
      </c>
      <c r="I25" s="26">
        <f>VLOOKUP(F25,[2]Sheet1!$A$3:$B$270,2,FALSE)</f>
        <v>2</v>
      </c>
      <c r="J25" s="26">
        <f t="shared" si="0"/>
        <v>248</v>
      </c>
      <c r="K25" s="26">
        <v>25</v>
      </c>
      <c r="L25" s="26">
        <f t="shared" si="1"/>
        <v>1293</v>
      </c>
    </row>
    <row r="26" spans="1:12">
      <c r="A26" s="23">
        <f t="shared" si="2"/>
        <v>25</v>
      </c>
      <c r="B26" s="24" t="s">
        <v>108</v>
      </c>
      <c r="C26" s="24" t="s">
        <v>115</v>
      </c>
      <c r="D26" s="24" t="s">
        <v>116</v>
      </c>
      <c r="E26" s="25" t="s">
        <v>22</v>
      </c>
      <c r="F26" s="24" t="s">
        <v>35</v>
      </c>
      <c r="G26" s="24">
        <v>3</v>
      </c>
      <c r="H26" s="24">
        <v>27</v>
      </c>
      <c r="I26" s="26">
        <f>VLOOKUP(F26,[2]Sheet1!$A$3:$B$270,2,FALSE)</f>
        <v>2</v>
      </c>
      <c r="J26" s="26">
        <f t="shared" si="0"/>
        <v>24</v>
      </c>
      <c r="K26" s="26">
        <v>25</v>
      </c>
      <c r="L26" s="26">
        <f t="shared" si="1"/>
        <v>103</v>
      </c>
    </row>
    <row r="27" spans="1:12">
      <c r="A27" s="23">
        <f t="shared" si="2"/>
        <v>26</v>
      </c>
      <c r="B27" s="24" t="s">
        <v>108</v>
      </c>
      <c r="C27" s="24" t="s">
        <v>117</v>
      </c>
      <c r="D27" s="24" t="s">
        <v>118</v>
      </c>
      <c r="E27" s="25" t="s">
        <v>22</v>
      </c>
      <c r="F27" s="24" t="s">
        <v>50</v>
      </c>
      <c r="G27" s="24">
        <v>20</v>
      </c>
      <c r="H27" s="24">
        <v>520</v>
      </c>
      <c r="I27" s="26">
        <f>VLOOKUP(F27,[2]Sheet1!$A$3:$B$270,2,FALSE)</f>
        <v>4</v>
      </c>
      <c r="J27" s="26">
        <f t="shared" si="0"/>
        <v>160</v>
      </c>
      <c r="K27" s="26">
        <v>25</v>
      </c>
      <c r="L27" s="26">
        <f t="shared" si="1"/>
        <v>2265</v>
      </c>
    </row>
    <row r="28" spans="1:12">
      <c r="A28" s="23">
        <f t="shared" si="2"/>
        <v>27</v>
      </c>
      <c r="B28" s="24" t="s">
        <v>108</v>
      </c>
      <c r="C28" s="24" t="s">
        <v>119</v>
      </c>
      <c r="D28" s="24" t="s">
        <v>120</v>
      </c>
      <c r="E28" s="25" t="s">
        <v>22</v>
      </c>
      <c r="F28" s="24" t="s">
        <v>39</v>
      </c>
      <c r="G28" s="24">
        <v>85</v>
      </c>
      <c r="H28" s="24">
        <v>450</v>
      </c>
      <c r="I28" s="26">
        <f>VLOOKUP(F28,[2]Sheet1!$A$3:$B$270,2,FALSE)</f>
        <v>4.68</v>
      </c>
      <c r="J28" s="26">
        <f t="shared" si="0"/>
        <v>680</v>
      </c>
      <c r="K28" s="26">
        <v>25</v>
      </c>
      <c r="L28" s="26">
        <f t="shared" si="1"/>
        <v>2811</v>
      </c>
    </row>
    <row r="29" spans="1:12">
      <c r="A29" s="23">
        <f t="shared" si="2"/>
        <v>28</v>
      </c>
      <c r="B29" s="24" t="s">
        <v>108</v>
      </c>
      <c r="C29" s="24" t="s">
        <v>121</v>
      </c>
      <c r="D29" s="24" t="s">
        <v>122</v>
      </c>
      <c r="E29" s="25" t="s">
        <v>22</v>
      </c>
      <c r="F29" s="24" t="s">
        <v>57</v>
      </c>
      <c r="G29" s="24">
        <v>27</v>
      </c>
      <c r="H29" s="24">
        <v>590</v>
      </c>
      <c r="I29" s="26">
        <f>VLOOKUP(F29,[2]Sheet1!$A$3:$B$270,2,FALSE)</f>
        <v>2.64</v>
      </c>
      <c r="J29" s="26">
        <f t="shared" si="0"/>
        <v>216</v>
      </c>
      <c r="K29" s="26">
        <v>25</v>
      </c>
      <c r="L29" s="26">
        <f t="shared" si="1"/>
        <v>1798.6000000000001</v>
      </c>
    </row>
    <row r="30" spans="1:12">
      <c r="A30" s="23">
        <f t="shared" si="2"/>
        <v>29</v>
      </c>
      <c r="B30" s="24" t="s">
        <v>108</v>
      </c>
      <c r="C30" s="24" t="s">
        <v>123</v>
      </c>
      <c r="D30" s="24" t="s">
        <v>124</v>
      </c>
      <c r="E30" s="25" t="s">
        <v>22</v>
      </c>
      <c r="F30" s="24" t="s">
        <v>125</v>
      </c>
      <c r="G30" s="24">
        <v>10</v>
      </c>
      <c r="H30" s="24">
        <v>190</v>
      </c>
      <c r="I30" s="26">
        <f>VLOOKUP(F30,[2]Sheet1!$A$3:$B$270,2,FALSE)</f>
        <v>2.4</v>
      </c>
      <c r="J30" s="26">
        <f t="shared" si="0"/>
        <v>80</v>
      </c>
      <c r="K30" s="26">
        <v>25</v>
      </c>
      <c r="L30" s="26">
        <f t="shared" si="1"/>
        <v>561</v>
      </c>
    </row>
    <row r="31" spans="1:12">
      <c r="A31" s="23">
        <f t="shared" si="2"/>
        <v>30</v>
      </c>
      <c r="B31" s="24" t="s">
        <v>126</v>
      </c>
      <c r="C31" s="24" t="s">
        <v>127</v>
      </c>
      <c r="D31" s="24" t="s">
        <v>128</v>
      </c>
      <c r="E31" s="25" t="s">
        <v>22</v>
      </c>
      <c r="F31" s="24" t="s">
        <v>129</v>
      </c>
      <c r="G31" s="24">
        <v>16</v>
      </c>
      <c r="H31" s="24">
        <v>270</v>
      </c>
      <c r="I31" s="26" t="e">
        <f>VLOOKUP(F31,[2]Sheet1!$A$3:$B$270,2,FALSE)</f>
        <v>#N/A</v>
      </c>
      <c r="J31" s="26">
        <f t="shared" si="0"/>
        <v>128</v>
      </c>
      <c r="K31" s="26">
        <v>25</v>
      </c>
      <c r="L31" s="26" t="e">
        <f t="shared" si="1"/>
        <v>#N/A</v>
      </c>
    </row>
    <row r="32" spans="1:12">
      <c r="A32" s="23">
        <f t="shared" si="2"/>
        <v>31</v>
      </c>
      <c r="B32" s="24" t="s">
        <v>126</v>
      </c>
      <c r="C32" s="24" t="s">
        <v>130</v>
      </c>
      <c r="D32" s="24" t="s">
        <v>131</v>
      </c>
      <c r="E32" s="25" t="s">
        <v>22</v>
      </c>
      <c r="F32" s="24" t="s">
        <v>132</v>
      </c>
      <c r="G32" s="24">
        <v>19</v>
      </c>
      <c r="H32" s="24">
        <v>250</v>
      </c>
      <c r="I32" s="26" t="e">
        <f>VLOOKUP(F32,[2]Sheet1!$A$3:$B$270,2,FALSE)</f>
        <v>#N/A</v>
      </c>
      <c r="J32" s="26">
        <f t="shared" si="0"/>
        <v>152</v>
      </c>
      <c r="K32" s="26">
        <v>25</v>
      </c>
      <c r="L32" s="26" t="e">
        <f t="shared" si="1"/>
        <v>#N/A</v>
      </c>
    </row>
    <row r="33" spans="1:12">
      <c r="A33" s="23">
        <f t="shared" si="2"/>
        <v>32</v>
      </c>
      <c r="B33" s="24" t="s">
        <v>126</v>
      </c>
      <c r="C33" s="24" t="s">
        <v>133</v>
      </c>
      <c r="D33" s="24" t="s">
        <v>134</v>
      </c>
      <c r="E33" s="25" t="s">
        <v>22</v>
      </c>
      <c r="F33" s="24" t="s">
        <v>135</v>
      </c>
      <c r="G33" s="24">
        <v>47</v>
      </c>
      <c r="H33" s="24">
        <v>610</v>
      </c>
      <c r="I33" s="26">
        <f>VLOOKUP(F33,[2]Sheet1!$A$3:$B$270,2,FALSE)</f>
        <v>2.1800000000000002</v>
      </c>
      <c r="J33" s="26">
        <f t="shared" si="0"/>
        <v>376</v>
      </c>
      <c r="K33" s="26">
        <v>25</v>
      </c>
      <c r="L33" s="26">
        <f t="shared" si="1"/>
        <v>1730.8000000000002</v>
      </c>
    </row>
    <row r="34" spans="1:12">
      <c r="A34" s="23">
        <f t="shared" si="2"/>
        <v>33</v>
      </c>
      <c r="B34" s="24" t="s">
        <v>126</v>
      </c>
      <c r="C34" s="24" t="s">
        <v>136</v>
      </c>
      <c r="D34" s="24" t="s">
        <v>137</v>
      </c>
      <c r="E34" s="25" t="s">
        <v>22</v>
      </c>
      <c r="F34" s="24" t="s">
        <v>36</v>
      </c>
      <c r="G34" s="24">
        <v>13</v>
      </c>
      <c r="H34" s="24">
        <v>230</v>
      </c>
      <c r="I34" s="26">
        <f>VLOOKUP(F34,[2]Sheet1!$A$3:$B$270,2,FALSE)</f>
        <v>2</v>
      </c>
      <c r="J34" s="26">
        <f t="shared" si="0"/>
        <v>104</v>
      </c>
      <c r="K34" s="26">
        <v>25</v>
      </c>
      <c r="L34" s="26">
        <f t="shared" si="1"/>
        <v>589</v>
      </c>
    </row>
    <row r="35" spans="1:12">
      <c r="A35" s="23">
        <f t="shared" si="2"/>
        <v>34</v>
      </c>
      <c r="B35" s="24" t="s">
        <v>126</v>
      </c>
      <c r="C35" s="24" t="s">
        <v>138</v>
      </c>
      <c r="D35" s="24" t="s">
        <v>139</v>
      </c>
      <c r="E35" s="25" t="s">
        <v>22</v>
      </c>
      <c r="F35" s="24" t="s">
        <v>29</v>
      </c>
      <c r="G35" s="24">
        <v>2</v>
      </c>
      <c r="H35" s="24">
        <v>40</v>
      </c>
      <c r="I35" s="26">
        <f>VLOOKUP(F35,[2]Sheet1!$A$3:$B$270,2,FALSE)</f>
        <v>2.25</v>
      </c>
      <c r="J35" s="26">
        <f t="shared" si="0"/>
        <v>16</v>
      </c>
      <c r="K35" s="26">
        <v>25</v>
      </c>
      <c r="L35" s="26">
        <f t="shared" si="1"/>
        <v>131</v>
      </c>
    </row>
    <row r="36" spans="1:12">
      <c r="A36" s="23">
        <f t="shared" si="2"/>
        <v>35</v>
      </c>
      <c r="B36" s="24" t="s">
        <v>126</v>
      </c>
      <c r="C36" s="24" t="s">
        <v>140</v>
      </c>
      <c r="D36" s="24" t="s">
        <v>141</v>
      </c>
      <c r="E36" s="25" t="s">
        <v>22</v>
      </c>
      <c r="F36" s="24" t="s">
        <v>30</v>
      </c>
      <c r="G36" s="24">
        <v>21</v>
      </c>
      <c r="H36" s="24">
        <v>310</v>
      </c>
      <c r="I36" s="26">
        <f>VLOOKUP(F36,[2]Sheet1!$A$3:$B$270,2,FALSE)</f>
        <v>2</v>
      </c>
      <c r="J36" s="26">
        <f t="shared" si="0"/>
        <v>168</v>
      </c>
      <c r="K36" s="26">
        <v>25</v>
      </c>
      <c r="L36" s="26">
        <f t="shared" si="1"/>
        <v>813</v>
      </c>
    </row>
    <row r="37" spans="1:12">
      <c r="A37" s="23">
        <f t="shared" si="2"/>
        <v>36</v>
      </c>
      <c r="B37" s="24" t="s">
        <v>126</v>
      </c>
      <c r="C37" s="24" t="s">
        <v>142</v>
      </c>
      <c r="D37" s="24" t="s">
        <v>143</v>
      </c>
      <c r="E37" s="25" t="s">
        <v>22</v>
      </c>
      <c r="F37" s="24" t="s">
        <v>42</v>
      </c>
      <c r="G37" s="24">
        <v>10</v>
      </c>
      <c r="H37" s="24">
        <v>130</v>
      </c>
      <c r="I37" s="26">
        <f>VLOOKUP(F37,[2]Sheet1!$A$3:$B$270,2,FALSE)</f>
        <v>4.5</v>
      </c>
      <c r="J37" s="26">
        <f t="shared" si="0"/>
        <v>80</v>
      </c>
      <c r="K37" s="26">
        <v>25</v>
      </c>
      <c r="L37" s="26">
        <f t="shared" si="1"/>
        <v>690</v>
      </c>
    </row>
    <row r="38" spans="1:12">
      <c r="A38" s="23">
        <f t="shared" si="2"/>
        <v>37</v>
      </c>
      <c r="B38" s="24" t="s">
        <v>126</v>
      </c>
      <c r="C38" s="24" t="s">
        <v>144</v>
      </c>
      <c r="D38" s="24" t="s">
        <v>145</v>
      </c>
      <c r="E38" s="25" t="s">
        <v>22</v>
      </c>
      <c r="F38" s="24" t="s">
        <v>49</v>
      </c>
      <c r="G38" s="24">
        <v>3</v>
      </c>
      <c r="H38" s="24">
        <v>36</v>
      </c>
      <c r="I38" s="26" t="e">
        <f>VLOOKUP(F38,[2]Sheet1!$A$3:$B$270,2,FALSE)</f>
        <v>#N/A</v>
      </c>
      <c r="J38" s="26">
        <f t="shared" si="0"/>
        <v>24</v>
      </c>
      <c r="K38" s="26">
        <v>25</v>
      </c>
      <c r="L38" s="26" t="e">
        <f t="shared" si="1"/>
        <v>#N/A</v>
      </c>
    </row>
    <row r="39" spans="1:12">
      <c r="A39" s="23">
        <f t="shared" si="2"/>
        <v>38</v>
      </c>
      <c r="B39" s="24" t="s">
        <v>126</v>
      </c>
      <c r="C39" s="24" t="s">
        <v>146</v>
      </c>
      <c r="D39" s="24" t="s">
        <v>147</v>
      </c>
      <c r="E39" s="25" t="s">
        <v>22</v>
      </c>
      <c r="F39" s="24" t="s">
        <v>0</v>
      </c>
      <c r="G39" s="24">
        <v>27</v>
      </c>
      <c r="H39" s="24">
        <v>400</v>
      </c>
      <c r="I39" s="26">
        <f>VLOOKUP(F39,[2]Sheet1!$A$3:$B$270,2,FALSE)</f>
        <v>2</v>
      </c>
      <c r="J39" s="26">
        <f t="shared" si="0"/>
        <v>216</v>
      </c>
      <c r="K39" s="26">
        <v>25</v>
      </c>
      <c r="L39" s="26">
        <f t="shared" si="1"/>
        <v>1041</v>
      </c>
    </row>
    <row r="40" spans="1:12">
      <c r="A40" s="23">
        <f t="shared" si="2"/>
        <v>39</v>
      </c>
      <c r="B40" s="24" t="s">
        <v>126</v>
      </c>
      <c r="C40" s="24" t="s">
        <v>148</v>
      </c>
      <c r="D40" s="24" t="s">
        <v>149</v>
      </c>
      <c r="E40" s="25" t="s">
        <v>22</v>
      </c>
      <c r="F40" s="24" t="s">
        <v>150</v>
      </c>
      <c r="G40" s="24">
        <v>45</v>
      </c>
      <c r="H40" s="24">
        <v>550</v>
      </c>
      <c r="I40" s="26">
        <f>VLOOKUP(F40,[2]Sheet1!$A$3:$B$270,2,FALSE)</f>
        <v>2.75</v>
      </c>
      <c r="J40" s="26">
        <f t="shared" si="0"/>
        <v>360</v>
      </c>
      <c r="K40" s="26">
        <v>25</v>
      </c>
      <c r="L40" s="26">
        <f t="shared" si="1"/>
        <v>1897.5</v>
      </c>
    </row>
    <row r="41" spans="1:12">
      <c r="A41" s="23">
        <f t="shared" si="2"/>
        <v>40</v>
      </c>
      <c r="B41" s="24" t="s">
        <v>126</v>
      </c>
      <c r="C41" s="24" t="s">
        <v>152</v>
      </c>
      <c r="D41" s="24" t="s">
        <v>153</v>
      </c>
      <c r="E41" s="25" t="s">
        <v>22</v>
      </c>
      <c r="F41" s="24" t="s">
        <v>154</v>
      </c>
      <c r="G41" s="24">
        <v>40</v>
      </c>
      <c r="H41" s="24">
        <v>920</v>
      </c>
      <c r="I41" s="26" t="e">
        <f>VLOOKUP(F41,[2]Sheet1!$A$3:$B$270,2,FALSE)</f>
        <v>#N/A</v>
      </c>
      <c r="J41" s="26">
        <f t="shared" si="0"/>
        <v>320</v>
      </c>
      <c r="K41" s="26">
        <v>25</v>
      </c>
      <c r="L41" s="26" t="e">
        <f t="shared" si="1"/>
        <v>#N/A</v>
      </c>
    </row>
    <row r="42" spans="1:12">
      <c r="A42" s="23">
        <f t="shared" si="2"/>
        <v>41</v>
      </c>
      <c r="B42" s="24" t="s">
        <v>126</v>
      </c>
      <c r="C42" s="24" t="s">
        <v>155</v>
      </c>
      <c r="D42" s="24" t="s">
        <v>156</v>
      </c>
      <c r="E42" s="25" t="s">
        <v>22</v>
      </c>
      <c r="F42" s="24" t="s">
        <v>44</v>
      </c>
      <c r="G42" s="24">
        <v>2</v>
      </c>
      <c r="H42" s="24">
        <v>12</v>
      </c>
      <c r="I42" s="26">
        <f>VLOOKUP(F42,[2]Sheet1!$A$3:$B$270,2,FALSE)</f>
        <v>2</v>
      </c>
      <c r="J42" s="26">
        <f t="shared" si="0"/>
        <v>16</v>
      </c>
      <c r="K42" s="26">
        <v>25</v>
      </c>
      <c r="L42" s="26">
        <f t="shared" si="1"/>
        <v>65</v>
      </c>
    </row>
    <row r="43" spans="1:12">
      <c r="A43" s="23">
        <f t="shared" si="2"/>
        <v>42</v>
      </c>
      <c r="B43" s="24" t="s">
        <v>126</v>
      </c>
      <c r="C43" s="24" t="s">
        <v>157</v>
      </c>
      <c r="D43" s="24" t="s">
        <v>158</v>
      </c>
      <c r="E43" s="25" t="s">
        <v>22</v>
      </c>
      <c r="F43" s="24" t="s">
        <v>44</v>
      </c>
      <c r="G43" s="24">
        <v>14</v>
      </c>
      <c r="H43" s="24">
        <v>280</v>
      </c>
      <c r="I43" s="26">
        <f>VLOOKUP(F43,[2]Sheet1!$A$3:$B$270,2,FALSE)</f>
        <v>2</v>
      </c>
      <c r="J43" s="26">
        <f t="shared" si="0"/>
        <v>112</v>
      </c>
      <c r="K43" s="26">
        <v>25</v>
      </c>
      <c r="L43" s="26">
        <f t="shared" si="1"/>
        <v>697</v>
      </c>
    </row>
    <row r="44" spans="1:12">
      <c r="A44" s="23">
        <f t="shared" si="2"/>
        <v>43</v>
      </c>
      <c r="B44" s="24" t="s">
        <v>126</v>
      </c>
      <c r="C44" s="24" t="s">
        <v>159</v>
      </c>
      <c r="D44" s="24" t="s">
        <v>160</v>
      </c>
      <c r="E44" s="25" t="s">
        <v>22</v>
      </c>
      <c r="F44" s="24" t="s">
        <v>161</v>
      </c>
      <c r="G44" s="24">
        <v>25</v>
      </c>
      <c r="H44" s="24">
        <v>390</v>
      </c>
      <c r="I44" s="26">
        <f>VLOOKUP(F44,[2]Sheet1!$A$3:$B$270,2,FALSE)</f>
        <v>2.5</v>
      </c>
      <c r="J44" s="26">
        <f t="shared" si="0"/>
        <v>200</v>
      </c>
      <c r="K44" s="26">
        <v>25</v>
      </c>
      <c r="L44" s="26">
        <f t="shared" si="1"/>
        <v>1200</v>
      </c>
    </row>
    <row r="45" spans="1:12">
      <c r="A45" s="23">
        <f t="shared" si="2"/>
        <v>44</v>
      </c>
      <c r="B45" s="24" t="s">
        <v>126</v>
      </c>
      <c r="C45" s="24" t="s">
        <v>162</v>
      </c>
      <c r="D45" s="24" t="s">
        <v>163</v>
      </c>
      <c r="E45" s="25" t="s">
        <v>22</v>
      </c>
      <c r="F45" s="24" t="s">
        <v>50</v>
      </c>
      <c r="G45" s="24">
        <v>11</v>
      </c>
      <c r="H45" s="24">
        <v>170</v>
      </c>
      <c r="I45" s="26">
        <f>VLOOKUP(F45,[2]Sheet1!$A$3:$B$270,2,FALSE)</f>
        <v>4</v>
      </c>
      <c r="J45" s="26">
        <f t="shared" si="0"/>
        <v>88</v>
      </c>
      <c r="K45" s="26">
        <v>25</v>
      </c>
      <c r="L45" s="26">
        <f t="shared" si="1"/>
        <v>793</v>
      </c>
    </row>
    <row r="46" spans="1:12">
      <c r="A46" s="23">
        <f t="shared" si="2"/>
        <v>45</v>
      </c>
      <c r="B46" s="24" t="s">
        <v>126</v>
      </c>
      <c r="C46" s="24" t="s">
        <v>164</v>
      </c>
      <c r="D46" s="24" t="s">
        <v>165</v>
      </c>
      <c r="E46" s="25" t="s">
        <v>22</v>
      </c>
      <c r="F46" s="24" t="s">
        <v>51</v>
      </c>
      <c r="G46" s="24">
        <v>11</v>
      </c>
      <c r="H46" s="24">
        <v>150</v>
      </c>
      <c r="I46" s="26">
        <f>VLOOKUP(F46,[2]Sheet1!$A$3:$B$270,2,FALSE)</f>
        <v>2.54</v>
      </c>
      <c r="J46" s="26">
        <f t="shared" si="0"/>
        <v>88</v>
      </c>
      <c r="K46" s="26">
        <v>25</v>
      </c>
      <c r="L46" s="26">
        <f t="shared" si="1"/>
        <v>494</v>
      </c>
    </row>
    <row r="47" spans="1:12">
      <c r="A47" s="23">
        <f t="shared" si="2"/>
        <v>46</v>
      </c>
      <c r="B47" s="24" t="s">
        <v>166</v>
      </c>
      <c r="C47" s="24" t="s">
        <v>167</v>
      </c>
      <c r="D47" s="24" t="s">
        <v>168</v>
      </c>
      <c r="E47" s="25" t="s">
        <v>22</v>
      </c>
      <c r="F47" s="24" t="s">
        <v>45</v>
      </c>
      <c r="G47" s="24">
        <v>15</v>
      </c>
      <c r="H47" s="24">
        <v>60</v>
      </c>
      <c r="I47" s="26">
        <f>VLOOKUP(F47,[2]Sheet1!$A$3:$B$270,2,FALSE)</f>
        <v>3.3</v>
      </c>
      <c r="J47" s="26">
        <f t="shared" si="0"/>
        <v>120</v>
      </c>
      <c r="K47" s="26">
        <v>25</v>
      </c>
      <c r="L47" s="26">
        <f t="shared" si="1"/>
        <v>343</v>
      </c>
    </row>
    <row r="48" spans="1:12">
      <c r="A48" s="23">
        <f t="shared" si="2"/>
        <v>47</v>
      </c>
      <c r="B48" s="24" t="s">
        <v>166</v>
      </c>
      <c r="C48" s="24" t="s">
        <v>169</v>
      </c>
      <c r="D48" s="24" t="s">
        <v>170</v>
      </c>
      <c r="E48" s="25" t="s">
        <v>22</v>
      </c>
      <c r="F48" s="24" t="s">
        <v>40</v>
      </c>
      <c r="G48" s="24">
        <v>65</v>
      </c>
      <c r="H48" s="24">
        <v>1050</v>
      </c>
      <c r="I48" s="26">
        <f>VLOOKUP(F48,[2]Sheet1!$A$3:$B$270,2,FALSE)</f>
        <v>2.75</v>
      </c>
      <c r="J48" s="26">
        <f t="shared" si="0"/>
        <v>520</v>
      </c>
      <c r="K48" s="26">
        <v>25</v>
      </c>
      <c r="L48" s="26">
        <f t="shared" si="1"/>
        <v>3432.5</v>
      </c>
    </row>
    <row r="49" spans="1:12">
      <c r="A49" s="23">
        <f t="shared" si="2"/>
        <v>48</v>
      </c>
      <c r="B49" s="24" t="s">
        <v>171</v>
      </c>
      <c r="C49" s="24" t="s">
        <v>172</v>
      </c>
      <c r="D49" s="24" t="s">
        <v>173</v>
      </c>
      <c r="E49" s="25" t="s">
        <v>22</v>
      </c>
      <c r="F49" s="24" t="s">
        <v>38</v>
      </c>
      <c r="G49" s="24">
        <v>5</v>
      </c>
      <c r="H49" s="24">
        <v>30</v>
      </c>
      <c r="I49" s="26">
        <f>VLOOKUP(F49,[2]Sheet1!$A$3:$B$270,2,FALSE)</f>
        <v>2</v>
      </c>
      <c r="J49" s="26">
        <f t="shared" si="0"/>
        <v>40</v>
      </c>
      <c r="K49" s="26">
        <v>25</v>
      </c>
      <c r="L49" s="26">
        <f t="shared" si="1"/>
        <v>125</v>
      </c>
    </row>
    <row r="50" spans="1:12">
      <c r="A50" s="23">
        <f t="shared" si="2"/>
        <v>49</v>
      </c>
      <c r="B50" s="24" t="s">
        <v>171</v>
      </c>
      <c r="C50" s="24" t="s">
        <v>174</v>
      </c>
      <c r="D50" s="24" t="s">
        <v>175</v>
      </c>
      <c r="E50" s="25" t="s">
        <v>22</v>
      </c>
      <c r="F50" s="24" t="s">
        <v>23</v>
      </c>
      <c r="G50" s="24">
        <v>28</v>
      </c>
      <c r="H50" s="24">
        <v>360</v>
      </c>
      <c r="I50" s="26">
        <f>VLOOKUP(F50,[2]Sheet1!$A$3:$B$270,2,FALSE)</f>
        <v>2</v>
      </c>
      <c r="J50" s="26">
        <f t="shared" si="0"/>
        <v>224</v>
      </c>
      <c r="K50" s="26">
        <v>25</v>
      </c>
      <c r="L50" s="26">
        <f t="shared" si="1"/>
        <v>969</v>
      </c>
    </row>
    <row r="51" spans="1:12">
      <c r="A51" s="23">
        <f t="shared" si="2"/>
        <v>50</v>
      </c>
      <c r="B51" s="24" t="s">
        <v>176</v>
      </c>
      <c r="C51" s="24" t="s">
        <v>177</v>
      </c>
      <c r="D51" s="24" t="s">
        <v>178</v>
      </c>
      <c r="E51" s="25" t="s">
        <v>22</v>
      </c>
      <c r="F51" s="24" t="s">
        <v>23</v>
      </c>
      <c r="G51" s="24">
        <v>10</v>
      </c>
      <c r="H51" s="24">
        <v>200</v>
      </c>
      <c r="I51" s="26">
        <f>VLOOKUP(F51,[2]Sheet1!$A$3:$B$270,2,FALSE)</f>
        <v>2</v>
      </c>
      <c r="J51" s="26">
        <f t="shared" si="0"/>
        <v>80</v>
      </c>
      <c r="K51" s="26">
        <v>25</v>
      </c>
      <c r="L51" s="26">
        <f t="shared" si="1"/>
        <v>505</v>
      </c>
    </row>
    <row r="52" spans="1:12">
      <c r="A52" s="23">
        <f t="shared" si="2"/>
        <v>51</v>
      </c>
      <c r="B52" s="24" t="s">
        <v>176</v>
      </c>
      <c r="C52" s="24" t="s">
        <v>179</v>
      </c>
      <c r="D52" s="24" t="s">
        <v>180</v>
      </c>
      <c r="E52" s="25" t="s">
        <v>22</v>
      </c>
      <c r="F52" s="24" t="s">
        <v>44</v>
      </c>
      <c r="G52" s="24">
        <v>10</v>
      </c>
      <c r="H52" s="24">
        <v>130</v>
      </c>
      <c r="I52" s="26">
        <f>VLOOKUP(F52,[2]Sheet1!$A$3:$B$270,2,FALSE)</f>
        <v>2</v>
      </c>
      <c r="J52" s="26">
        <f t="shared" si="0"/>
        <v>80</v>
      </c>
      <c r="K52" s="26">
        <v>25</v>
      </c>
      <c r="L52" s="26">
        <f t="shared" si="1"/>
        <v>365</v>
      </c>
    </row>
    <row r="53" spans="1:12">
      <c r="A53" s="23">
        <f t="shared" si="2"/>
        <v>52</v>
      </c>
      <c r="B53" s="24" t="s">
        <v>176</v>
      </c>
      <c r="C53" s="24" t="s">
        <v>181</v>
      </c>
      <c r="D53" s="24" t="s">
        <v>182</v>
      </c>
      <c r="E53" s="25" t="s">
        <v>22</v>
      </c>
      <c r="F53" s="24" t="s">
        <v>183</v>
      </c>
      <c r="G53" s="24">
        <v>10</v>
      </c>
      <c r="H53" s="24">
        <v>260</v>
      </c>
      <c r="I53" s="26">
        <f>VLOOKUP(F53,[2]Sheet1!$A$3:$B$270,2,FALSE)</f>
        <v>4.13</v>
      </c>
      <c r="J53" s="26">
        <f t="shared" si="0"/>
        <v>80</v>
      </c>
      <c r="K53" s="26">
        <v>25</v>
      </c>
      <c r="L53" s="26">
        <f t="shared" si="1"/>
        <v>1178.8</v>
      </c>
    </row>
    <row r="54" spans="1:12">
      <c r="A54" s="23">
        <f t="shared" si="2"/>
        <v>53</v>
      </c>
      <c r="B54" s="24" t="s">
        <v>184</v>
      </c>
      <c r="C54" s="24" t="s">
        <v>185</v>
      </c>
      <c r="D54" s="24" t="s">
        <v>186</v>
      </c>
      <c r="E54" s="25" t="s">
        <v>22</v>
      </c>
      <c r="F54" s="24" t="s">
        <v>187</v>
      </c>
      <c r="G54" s="24">
        <v>5</v>
      </c>
      <c r="H54" s="24">
        <v>29</v>
      </c>
      <c r="I54" s="26" t="e">
        <f>VLOOKUP(F54,[2]Sheet1!$A$3:$B$270,2,FALSE)</f>
        <v>#N/A</v>
      </c>
      <c r="J54" s="26">
        <f t="shared" si="0"/>
        <v>40</v>
      </c>
      <c r="K54" s="26">
        <v>25</v>
      </c>
      <c r="L54" s="26" t="e">
        <f t="shared" si="1"/>
        <v>#N/A</v>
      </c>
    </row>
    <row r="55" spans="1:12">
      <c r="A55" s="23">
        <f t="shared" si="2"/>
        <v>54</v>
      </c>
      <c r="B55" s="24" t="s">
        <v>184</v>
      </c>
      <c r="C55" s="24" t="s">
        <v>188</v>
      </c>
      <c r="D55" s="24" t="s">
        <v>189</v>
      </c>
      <c r="E55" s="25" t="s">
        <v>22</v>
      </c>
      <c r="F55" s="24" t="s">
        <v>34</v>
      </c>
      <c r="G55" s="24">
        <v>8</v>
      </c>
      <c r="H55" s="24">
        <v>90</v>
      </c>
      <c r="I55" s="26">
        <f>VLOOKUP(F55,[2]Sheet1!$A$3:$B$270,2,FALSE)</f>
        <v>3.63</v>
      </c>
      <c r="J55" s="26">
        <f t="shared" si="0"/>
        <v>64</v>
      </c>
      <c r="K55" s="26">
        <v>25</v>
      </c>
      <c r="L55" s="26">
        <f t="shared" si="1"/>
        <v>415.7</v>
      </c>
    </row>
    <row r="56" spans="1:12">
      <c r="A56" s="23">
        <f t="shared" si="2"/>
        <v>55</v>
      </c>
      <c r="B56" s="24" t="s">
        <v>184</v>
      </c>
      <c r="C56" s="24" t="s">
        <v>190</v>
      </c>
      <c r="D56" s="24" t="s">
        <v>191</v>
      </c>
      <c r="E56" s="25" t="s">
        <v>22</v>
      </c>
      <c r="F56" s="24" t="s">
        <v>24</v>
      </c>
      <c r="G56" s="24">
        <v>42</v>
      </c>
      <c r="H56" s="24">
        <v>620</v>
      </c>
      <c r="I56" s="26">
        <f>VLOOKUP(F56,[2]Sheet1!$A$3:$B$270,2,FALSE)</f>
        <v>4.4000000000000004</v>
      </c>
      <c r="J56" s="26">
        <f t="shared" si="0"/>
        <v>336</v>
      </c>
      <c r="K56" s="26">
        <v>25</v>
      </c>
      <c r="L56" s="26">
        <f t="shared" si="1"/>
        <v>3089</v>
      </c>
    </row>
    <row r="57" spans="1:12">
      <c r="A57" s="23">
        <f t="shared" si="2"/>
        <v>56</v>
      </c>
      <c r="B57" s="24" t="s">
        <v>184</v>
      </c>
      <c r="C57" s="24" t="s">
        <v>192</v>
      </c>
      <c r="D57" s="24" t="s">
        <v>193</v>
      </c>
      <c r="E57" s="25" t="s">
        <v>22</v>
      </c>
      <c r="F57" s="29" t="s">
        <v>350</v>
      </c>
      <c r="G57" s="24">
        <v>1</v>
      </c>
      <c r="H57" s="24">
        <v>6</v>
      </c>
      <c r="I57" s="26">
        <f>VLOOKUP(F57,[2]Sheet1!$A$3:$B$270,2,FALSE)</f>
        <v>2.65</v>
      </c>
      <c r="J57" s="26">
        <f t="shared" si="0"/>
        <v>8</v>
      </c>
      <c r="K57" s="26">
        <v>25</v>
      </c>
      <c r="L57" s="26">
        <f t="shared" si="1"/>
        <v>48.9</v>
      </c>
    </row>
    <row r="58" spans="1:12">
      <c r="A58" s="23">
        <f t="shared" si="2"/>
        <v>57</v>
      </c>
      <c r="B58" s="24" t="s">
        <v>184</v>
      </c>
      <c r="C58" s="24" t="s">
        <v>194</v>
      </c>
      <c r="D58" s="24" t="s">
        <v>195</v>
      </c>
      <c r="E58" s="25" t="s">
        <v>22</v>
      </c>
      <c r="F58" s="29" t="s">
        <v>350</v>
      </c>
      <c r="G58" s="24">
        <v>7</v>
      </c>
      <c r="H58" s="24">
        <v>32</v>
      </c>
      <c r="I58" s="26">
        <f>VLOOKUP(F58,[2]Sheet1!$A$3:$B$270,2,FALSE)</f>
        <v>2.65</v>
      </c>
      <c r="J58" s="26">
        <f t="shared" si="0"/>
        <v>56</v>
      </c>
      <c r="K58" s="26">
        <v>25</v>
      </c>
      <c r="L58" s="26">
        <f t="shared" si="1"/>
        <v>165.8</v>
      </c>
    </row>
    <row r="59" spans="1:12">
      <c r="A59" s="23">
        <f t="shared" si="2"/>
        <v>58</v>
      </c>
      <c r="B59" s="24" t="s">
        <v>184</v>
      </c>
      <c r="C59" s="24" t="s">
        <v>196</v>
      </c>
      <c r="D59" s="24" t="s">
        <v>197</v>
      </c>
      <c r="E59" s="25" t="s">
        <v>22</v>
      </c>
      <c r="F59" s="24" t="s">
        <v>198</v>
      </c>
      <c r="G59" s="24">
        <v>5</v>
      </c>
      <c r="H59" s="24">
        <v>100</v>
      </c>
      <c r="I59" s="26">
        <f>VLOOKUP(F59,[2]Sheet1!$A$3:$B$270,2,FALSE)</f>
        <v>3.85</v>
      </c>
      <c r="J59" s="26">
        <f t="shared" si="0"/>
        <v>40</v>
      </c>
      <c r="K59" s="26">
        <v>25</v>
      </c>
      <c r="L59" s="26">
        <f t="shared" si="1"/>
        <v>450</v>
      </c>
    </row>
    <row r="60" spans="1:12">
      <c r="A60" s="23">
        <f t="shared" si="2"/>
        <v>59</v>
      </c>
      <c r="B60" s="24" t="s">
        <v>184</v>
      </c>
      <c r="C60" s="24" t="s">
        <v>200</v>
      </c>
      <c r="D60" s="24" t="s">
        <v>201</v>
      </c>
      <c r="E60" s="25" t="s">
        <v>22</v>
      </c>
      <c r="F60" s="24" t="s">
        <v>202</v>
      </c>
      <c r="G60" s="24">
        <v>18</v>
      </c>
      <c r="H60" s="24">
        <v>220</v>
      </c>
      <c r="I60" s="26">
        <f>VLOOKUP(F60,[2]Sheet1!$A$3:$B$270,2,FALSE)</f>
        <v>2.75</v>
      </c>
      <c r="J60" s="26">
        <f t="shared" si="0"/>
        <v>144</v>
      </c>
      <c r="K60" s="26">
        <v>25</v>
      </c>
      <c r="L60" s="26">
        <f t="shared" si="1"/>
        <v>774</v>
      </c>
    </row>
    <row r="61" spans="1:12">
      <c r="A61" s="23">
        <f t="shared" si="2"/>
        <v>60</v>
      </c>
      <c r="B61" s="24" t="s">
        <v>184</v>
      </c>
      <c r="C61" s="24" t="s">
        <v>203</v>
      </c>
      <c r="D61" s="24" t="s">
        <v>204</v>
      </c>
      <c r="E61" s="25" t="s">
        <v>22</v>
      </c>
      <c r="F61" s="24" t="s">
        <v>28</v>
      </c>
      <c r="G61" s="24">
        <v>28</v>
      </c>
      <c r="H61" s="24">
        <v>480</v>
      </c>
      <c r="I61" s="26">
        <f>VLOOKUP(F61,[2]Sheet1!$A$3:$B$270,2,FALSE)</f>
        <v>2</v>
      </c>
      <c r="J61" s="26">
        <f t="shared" si="0"/>
        <v>224</v>
      </c>
      <c r="K61" s="26">
        <v>25</v>
      </c>
      <c r="L61" s="26">
        <f t="shared" si="1"/>
        <v>1209</v>
      </c>
    </row>
    <row r="62" spans="1:12">
      <c r="A62" s="23">
        <f t="shared" si="2"/>
        <v>61</v>
      </c>
      <c r="B62" s="24" t="s">
        <v>205</v>
      </c>
      <c r="C62" s="24" t="s">
        <v>206</v>
      </c>
      <c r="D62" s="28">
        <v>1031</v>
      </c>
      <c r="E62" s="25" t="s">
        <v>22</v>
      </c>
      <c r="F62" s="24" t="s">
        <v>34</v>
      </c>
      <c r="G62" s="24">
        <v>3</v>
      </c>
      <c r="H62" s="24">
        <v>6</v>
      </c>
      <c r="I62" s="26">
        <f>VLOOKUP(F62,[2]Sheet1!$A$3:$B$270,2,FALSE)</f>
        <v>3.63</v>
      </c>
      <c r="J62" s="26">
        <f t="shared" si="0"/>
        <v>24</v>
      </c>
      <c r="K62" s="26">
        <v>25</v>
      </c>
      <c r="L62" s="26">
        <f t="shared" si="1"/>
        <v>70.78</v>
      </c>
    </row>
    <row r="63" spans="1:12">
      <c r="A63" s="23">
        <f t="shared" si="2"/>
        <v>62</v>
      </c>
      <c r="B63" s="24" t="s">
        <v>205</v>
      </c>
      <c r="C63" s="24" t="s">
        <v>208</v>
      </c>
      <c r="D63" s="24" t="s">
        <v>207</v>
      </c>
      <c r="E63" s="25" t="s">
        <v>22</v>
      </c>
      <c r="F63" s="24" t="s">
        <v>209</v>
      </c>
      <c r="G63" s="24">
        <v>19</v>
      </c>
      <c r="H63" s="24">
        <v>230</v>
      </c>
      <c r="I63" s="26" t="e">
        <f>VLOOKUP(F63,[2]Sheet1!$A$3:$B$270,2,FALSE)</f>
        <v>#N/A</v>
      </c>
      <c r="J63" s="26">
        <f t="shared" si="0"/>
        <v>152</v>
      </c>
      <c r="K63" s="26">
        <v>25</v>
      </c>
      <c r="L63" s="26" t="e">
        <f t="shared" si="1"/>
        <v>#N/A</v>
      </c>
    </row>
    <row r="64" spans="1:12">
      <c r="A64" s="23">
        <f t="shared" si="2"/>
        <v>63</v>
      </c>
      <c r="B64" s="24" t="s">
        <v>210</v>
      </c>
      <c r="C64" s="24" t="s">
        <v>211</v>
      </c>
      <c r="D64" s="24" t="s">
        <v>212</v>
      </c>
      <c r="E64" s="25" t="s">
        <v>22</v>
      </c>
      <c r="F64" s="24" t="s">
        <v>55</v>
      </c>
      <c r="G64" s="24">
        <v>5</v>
      </c>
      <c r="H64" s="24">
        <v>31</v>
      </c>
      <c r="I64" s="26">
        <f>VLOOKUP(F64,[2]Sheet1!$A$3:$B$270,2,FALSE)</f>
        <v>1.82</v>
      </c>
      <c r="J64" s="26">
        <f t="shared" si="0"/>
        <v>40</v>
      </c>
      <c r="K64" s="26">
        <v>25</v>
      </c>
      <c r="L64" s="26">
        <f t="shared" si="1"/>
        <v>121.42</v>
      </c>
    </row>
    <row r="65" spans="1:12">
      <c r="A65" s="23">
        <f t="shared" si="2"/>
        <v>64</v>
      </c>
      <c r="B65" s="24" t="s">
        <v>210</v>
      </c>
      <c r="C65" s="24" t="s">
        <v>213</v>
      </c>
      <c r="D65" s="24" t="s">
        <v>214</v>
      </c>
      <c r="E65" s="25" t="s">
        <v>22</v>
      </c>
      <c r="F65" s="24" t="s">
        <v>43</v>
      </c>
      <c r="G65" s="24">
        <v>5</v>
      </c>
      <c r="H65" s="24">
        <v>21</v>
      </c>
      <c r="I65" s="26">
        <f>VLOOKUP(F65,[2]Sheet1!$A$3:$B$270,2,FALSE)</f>
        <v>2.06</v>
      </c>
      <c r="J65" s="26">
        <f t="shared" si="0"/>
        <v>40</v>
      </c>
      <c r="K65" s="26">
        <v>25</v>
      </c>
      <c r="L65" s="26">
        <f t="shared" si="1"/>
        <v>108.25999999999999</v>
      </c>
    </row>
    <row r="66" spans="1:12">
      <c r="A66" s="23">
        <f t="shared" si="2"/>
        <v>65</v>
      </c>
      <c r="B66" s="24" t="s">
        <v>210</v>
      </c>
      <c r="C66" s="24" t="s">
        <v>215</v>
      </c>
      <c r="D66" s="24" t="s">
        <v>216</v>
      </c>
      <c r="E66" s="25" t="s">
        <v>22</v>
      </c>
      <c r="F66" s="24" t="s">
        <v>33</v>
      </c>
      <c r="G66" s="24">
        <v>46</v>
      </c>
      <c r="H66" s="24">
        <v>450</v>
      </c>
      <c r="I66" s="26">
        <f>VLOOKUP(F66,[2]Sheet1!$A$3:$B$270,2,FALSE)</f>
        <v>4.5</v>
      </c>
      <c r="J66" s="26">
        <f t="shared" si="0"/>
        <v>368</v>
      </c>
      <c r="K66" s="26">
        <v>25</v>
      </c>
      <c r="L66" s="26">
        <f t="shared" si="1"/>
        <v>2418</v>
      </c>
    </row>
    <row r="67" spans="1:12">
      <c r="A67" s="23">
        <f t="shared" si="2"/>
        <v>66</v>
      </c>
      <c r="B67" s="24" t="s">
        <v>210</v>
      </c>
      <c r="C67" s="24" t="s">
        <v>217</v>
      </c>
      <c r="D67" s="24" t="s">
        <v>218</v>
      </c>
      <c r="E67" s="25" t="s">
        <v>22</v>
      </c>
      <c r="F67" s="24" t="s">
        <v>30</v>
      </c>
      <c r="G67" s="24">
        <v>6</v>
      </c>
      <c r="H67" s="24">
        <v>120</v>
      </c>
      <c r="I67" s="26">
        <f>VLOOKUP(F67,[2]Sheet1!$A$3:$B$270,2,FALSE)</f>
        <v>2</v>
      </c>
      <c r="J67" s="26">
        <f t="shared" ref="J67:J117" si="3">G67*8</f>
        <v>48</v>
      </c>
      <c r="K67" s="26">
        <v>25</v>
      </c>
      <c r="L67" s="26">
        <f t="shared" ref="L67:L117" si="4">H67*I67+J67+K67</f>
        <v>313</v>
      </c>
    </row>
    <row r="68" spans="1:12">
      <c r="A68" s="23">
        <f t="shared" ref="A68:A117" si="5">A67+1</f>
        <v>67</v>
      </c>
      <c r="B68" s="24" t="s">
        <v>210</v>
      </c>
      <c r="C68" s="24" t="s">
        <v>219</v>
      </c>
      <c r="D68" s="24" t="s">
        <v>220</v>
      </c>
      <c r="E68" s="25" t="s">
        <v>22</v>
      </c>
      <c r="F68" s="24" t="s">
        <v>45</v>
      </c>
      <c r="G68" s="24">
        <v>16</v>
      </c>
      <c r="H68" s="24">
        <v>320</v>
      </c>
      <c r="I68" s="26">
        <f>VLOOKUP(F68,[2]Sheet1!$A$3:$B$270,2,FALSE)</f>
        <v>3.3</v>
      </c>
      <c r="J68" s="26">
        <f t="shared" si="3"/>
        <v>128</v>
      </c>
      <c r="K68" s="26">
        <v>25</v>
      </c>
      <c r="L68" s="26">
        <f t="shared" si="4"/>
        <v>1209</v>
      </c>
    </row>
    <row r="69" spans="1:12">
      <c r="A69" s="23">
        <f t="shared" si="5"/>
        <v>68</v>
      </c>
      <c r="B69" s="24" t="s">
        <v>221</v>
      </c>
      <c r="C69" s="24" t="s">
        <v>222</v>
      </c>
      <c r="D69" s="24" t="s">
        <v>223</v>
      </c>
      <c r="E69" s="25" t="s">
        <v>22</v>
      </c>
      <c r="F69" s="24" t="s">
        <v>224</v>
      </c>
      <c r="G69" s="24">
        <v>8</v>
      </c>
      <c r="H69" s="24">
        <v>32</v>
      </c>
      <c r="I69" s="26">
        <f>VLOOKUP(F69,[2]Sheet1!$A$3:$B$270,2,FALSE)</f>
        <v>2.66</v>
      </c>
      <c r="J69" s="26">
        <f t="shared" si="3"/>
        <v>64</v>
      </c>
      <c r="K69" s="26">
        <v>25</v>
      </c>
      <c r="L69" s="26">
        <f t="shared" si="4"/>
        <v>174.12</v>
      </c>
    </row>
    <row r="70" spans="1:12">
      <c r="A70" s="23">
        <f t="shared" si="5"/>
        <v>69</v>
      </c>
      <c r="B70" s="24" t="s">
        <v>221</v>
      </c>
      <c r="C70" s="24" t="s">
        <v>225</v>
      </c>
      <c r="D70" s="24" t="s">
        <v>226</v>
      </c>
      <c r="E70" s="25" t="s">
        <v>22</v>
      </c>
      <c r="F70" s="24" t="s">
        <v>45</v>
      </c>
      <c r="G70" s="24">
        <v>16</v>
      </c>
      <c r="H70" s="24">
        <v>160</v>
      </c>
      <c r="I70" s="26">
        <f>VLOOKUP(F70,[2]Sheet1!$A$3:$B$270,2,FALSE)</f>
        <v>3.3</v>
      </c>
      <c r="J70" s="26">
        <f t="shared" si="3"/>
        <v>128</v>
      </c>
      <c r="K70" s="26">
        <v>25</v>
      </c>
      <c r="L70" s="26">
        <f t="shared" si="4"/>
        <v>681</v>
      </c>
    </row>
    <row r="71" spans="1:12">
      <c r="A71" s="23">
        <f t="shared" si="5"/>
        <v>70</v>
      </c>
      <c r="B71" s="24" t="s">
        <v>221</v>
      </c>
      <c r="C71" s="24" t="s">
        <v>227</v>
      </c>
      <c r="D71" s="24" t="s">
        <v>228</v>
      </c>
      <c r="E71" s="25" t="s">
        <v>22</v>
      </c>
      <c r="F71" s="24" t="s">
        <v>229</v>
      </c>
      <c r="G71" s="24">
        <v>11</v>
      </c>
      <c r="H71" s="24">
        <v>80</v>
      </c>
      <c r="I71" s="26">
        <f>VLOOKUP(F71,[2]Sheet1!$A$3:$B$270,2,FALSE)</f>
        <v>2.1</v>
      </c>
      <c r="J71" s="26">
        <f t="shared" si="3"/>
        <v>88</v>
      </c>
      <c r="K71" s="26">
        <v>25</v>
      </c>
      <c r="L71" s="26">
        <f t="shared" si="4"/>
        <v>281</v>
      </c>
    </row>
    <row r="72" spans="1:12">
      <c r="A72" s="23">
        <f t="shared" si="5"/>
        <v>71</v>
      </c>
      <c r="B72" s="24" t="s">
        <v>221</v>
      </c>
      <c r="C72" s="24" t="s">
        <v>230</v>
      </c>
      <c r="D72" s="24" t="s">
        <v>231</v>
      </c>
      <c r="E72" s="25" t="s">
        <v>22</v>
      </c>
      <c r="F72" s="24" t="s">
        <v>232</v>
      </c>
      <c r="G72" s="24">
        <v>31</v>
      </c>
      <c r="H72" s="24">
        <v>220</v>
      </c>
      <c r="I72" s="26" t="e">
        <f>VLOOKUP(F72,[2]Sheet1!$A$3:$B$270,2,FALSE)</f>
        <v>#N/A</v>
      </c>
      <c r="J72" s="26">
        <f t="shared" si="3"/>
        <v>248</v>
      </c>
      <c r="K72" s="26">
        <v>25</v>
      </c>
      <c r="L72" s="26" t="e">
        <f t="shared" si="4"/>
        <v>#N/A</v>
      </c>
    </row>
    <row r="73" spans="1:12">
      <c r="A73" s="23">
        <f t="shared" si="5"/>
        <v>72</v>
      </c>
      <c r="B73" s="24" t="s">
        <v>221</v>
      </c>
      <c r="C73" s="24" t="s">
        <v>233</v>
      </c>
      <c r="D73" s="24" t="s">
        <v>234</v>
      </c>
      <c r="E73" s="25" t="s">
        <v>22</v>
      </c>
      <c r="F73" s="24" t="s">
        <v>30</v>
      </c>
      <c r="G73" s="24">
        <v>11</v>
      </c>
      <c r="H73" s="24">
        <v>170</v>
      </c>
      <c r="I73" s="26">
        <f>VLOOKUP(F73,[2]Sheet1!$A$3:$B$270,2,FALSE)</f>
        <v>2</v>
      </c>
      <c r="J73" s="26">
        <f t="shared" si="3"/>
        <v>88</v>
      </c>
      <c r="K73" s="26">
        <v>25</v>
      </c>
      <c r="L73" s="26">
        <f t="shared" si="4"/>
        <v>453</v>
      </c>
    </row>
    <row r="74" spans="1:12">
      <c r="A74" s="23">
        <f t="shared" si="5"/>
        <v>73</v>
      </c>
      <c r="B74" s="24" t="s">
        <v>221</v>
      </c>
      <c r="C74" s="24" t="s">
        <v>235</v>
      </c>
      <c r="D74" s="24" t="s">
        <v>236</v>
      </c>
      <c r="E74" s="25" t="s">
        <v>22</v>
      </c>
      <c r="F74" s="24" t="s">
        <v>0</v>
      </c>
      <c r="G74" s="24">
        <v>12</v>
      </c>
      <c r="H74" s="24">
        <v>240</v>
      </c>
      <c r="I74" s="26">
        <f>VLOOKUP(F74,[2]Sheet1!$A$3:$B$270,2,FALSE)</f>
        <v>2</v>
      </c>
      <c r="J74" s="26">
        <f t="shared" si="3"/>
        <v>96</v>
      </c>
      <c r="K74" s="26">
        <v>25</v>
      </c>
      <c r="L74" s="26">
        <f t="shared" si="4"/>
        <v>601</v>
      </c>
    </row>
    <row r="75" spans="1:12">
      <c r="A75" s="23">
        <f t="shared" si="5"/>
        <v>74</v>
      </c>
      <c r="B75" s="24" t="s">
        <v>237</v>
      </c>
      <c r="C75" s="24" t="s">
        <v>238</v>
      </c>
      <c r="D75" s="24" t="s">
        <v>239</v>
      </c>
      <c r="E75" s="25" t="s">
        <v>22</v>
      </c>
      <c r="F75" s="24" t="s">
        <v>30</v>
      </c>
      <c r="G75" s="24">
        <v>15</v>
      </c>
      <c r="H75" s="24">
        <v>90</v>
      </c>
      <c r="I75" s="26">
        <f>VLOOKUP(F75,[2]Sheet1!$A$3:$B$270,2,FALSE)</f>
        <v>2</v>
      </c>
      <c r="J75" s="26">
        <f t="shared" si="3"/>
        <v>120</v>
      </c>
      <c r="K75" s="26">
        <v>25</v>
      </c>
      <c r="L75" s="26">
        <f t="shared" si="4"/>
        <v>325</v>
      </c>
    </row>
    <row r="76" spans="1:12">
      <c r="A76" s="23">
        <f t="shared" si="5"/>
        <v>75</v>
      </c>
      <c r="B76" s="24" t="s">
        <v>237</v>
      </c>
      <c r="C76" s="24" t="s">
        <v>240</v>
      </c>
      <c r="D76" s="24" t="s">
        <v>241</v>
      </c>
      <c r="E76" s="25" t="s">
        <v>22</v>
      </c>
      <c r="F76" s="24" t="s">
        <v>242</v>
      </c>
      <c r="G76" s="24">
        <v>28</v>
      </c>
      <c r="H76" s="24">
        <v>220</v>
      </c>
      <c r="I76" s="26">
        <f>VLOOKUP(F76,[2]Sheet1!$A$3:$B$270,2,FALSE)</f>
        <v>2</v>
      </c>
      <c r="J76" s="26">
        <f t="shared" si="3"/>
        <v>224</v>
      </c>
      <c r="K76" s="26">
        <v>25</v>
      </c>
      <c r="L76" s="26">
        <f t="shared" si="4"/>
        <v>689</v>
      </c>
    </row>
    <row r="77" spans="1:12">
      <c r="A77" s="23">
        <f t="shared" si="5"/>
        <v>76</v>
      </c>
      <c r="B77" s="24" t="s">
        <v>237</v>
      </c>
      <c r="C77" s="24" t="s">
        <v>243</v>
      </c>
      <c r="D77" s="24" t="s">
        <v>244</v>
      </c>
      <c r="E77" s="25" t="s">
        <v>22</v>
      </c>
      <c r="F77" s="29" t="s">
        <v>351</v>
      </c>
      <c r="G77" s="24">
        <v>19</v>
      </c>
      <c r="H77" s="24">
        <v>370</v>
      </c>
      <c r="I77" s="26">
        <f>VLOOKUP(F77,[2]Sheet1!$A$3:$B$270,2,FALSE)</f>
        <v>4.5</v>
      </c>
      <c r="J77" s="26">
        <f t="shared" si="3"/>
        <v>152</v>
      </c>
      <c r="K77" s="26">
        <v>25</v>
      </c>
      <c r="L77" s="26">
        <f t="shared" si="4"/>
        <v>1842</v>
      </c>
    </row>
    <row r="78" spans="1:12">
      <c r="A78" s="23">
        <f t="shared" si="5"/>
        <v>77</v>
      </c>
      <c r="B78" s="24" t="s">
        <v>245</v>
      </c>
      <c r="C78" s="24" t="s">
        <v>246</v>
      </c>
      <c r="D78" s="24" t="s">
        <v>247</v>
      </c>
      <c r="E78" s="25" t="s">
        <v>22</v>
      </c>
      <c r="F78" s="24" t="s">
        <v>28</v>
      </c>
      <c r="G78" s="24">
        <v>10</v>
      </c>
      <c r="H78" s="24">
        <v>130</v>
      </c>
      <c r="I78" s="26">
        <f>VLOOKUP(F78,[2]Sheet1!$A$3:$B$270,2,FALSE)</f>
        <v>2</v>
      </c>
      <c r="J78" s="26">
        <f t="shared" si="3"/>
        <v>80</v>
      </c>
      <c r="K78" s="26">
        <v>25</v>
      </c>
      <c r="L78" s="26">
        <f t="shared" si="4"/>
        <v>365</v>
      </c>
    </row>
    <row r="79" spans="1:12">
      <c r="A79" s="23">
        <f t="shared" si="5"/>
        <v>78</v>
      </c>
      <c r="B79" s="24" t="s">
        <v>245</v>
      </c>
      <c r="C79" s="24" t="s">
        <v>248</v>
      </c>
      <c r="D79" s="24" t="s">
        <v>249</v>
      </c>
      <c r="E79" s="25" t="s">
        <v>22</v>
      </c>
      <c r="F79" s="24" t="s">
        <v>135</v>
      </c>
      <c r="G79" s="24">
        <v>26</v>
      </c>
      <c r="H79" s="24">
        <v>300</v>
      </c>
      <c r="I79" s="26">
        <f>VLOOKUP(F79,[2]Sheet1!$A$3:$B$270,2,FALSE)</f>
        <v>2.1800000000000002</v>
      </c>
      <c r="J79" s="26">
        <f t="shared" si="3"/>
        <v>208</v>
      </c>
      <c r="K79" s="26">
        <v>25</v>
      </c>
      <c r="L79" s="26">
        <f t="shared" si="4"/>
        <v>887</v>
      </c>
    </row>
    <row r="80" spans="1:12">
      <c r="A80" s="23">
        <f t="shared" si="5"/>
        <v>79</v>
      </c>
      <c r="B80" s="24" t="s">
        <v>245</v>
      </c>
      <c r="C80" s="24" t="s">
        <v>250</v>
      </c>
      <c r="D80" s="24" t="s">
        <v>251</v>
      </c>
      <c r="E80" s="25" t="s">
        <v>22</v>
      </c>
      <c r="F80" s="24" t="s">
        <v>252</v>
      </c>
      <c r="G80" s="24">
        <v>12</v>
      </c>
      <c r="H80" s="24">
        <v>90</v>
      </c>
      <c r="I80" s="26">
        <f>VLOOKUP(F80,[2]Sheet1!$A$3:$B$270,2,FALSE)</f>
        <v>2</v>
      </c>
      <c r="J80" s="26">
        <f t="shared" si="3"/>
        <v>96</v>
      </c>
      <c r="K80" s="26">
        <v>25</v>
      </c>
      <c r="L80" s="26">
        <f t="shared" si="4"/>
        <v>301</v>
      </c>
    </row>
    <row r="81" spans="1:12">
      <c r="A81" s="23">
        <f t="shared" si="5"/>
        <v>80</v>
      </c>
      <c r="B81" s="24" t="s">
        <v>245</v>
      </c>
      <c r="C81" s="24" t="s">
        <v>253</v>
      </c>
      <c r="D81" s="24" t="s">
        <v>254</v>
      </c>
      <c r="E81" s="25" t="s">
        <v>22</v>
      </c>
      <c r="F81" s="24" t="s">
        <v>55</v>
      </c>
      <c r="G81" s="24">
        <v>27</v>
      </c>
      <c r="H81" s="24">
        <v>450</v>
      </c>
      <c r="I81" s="26">
        <f>VLOOKUP(F81,[2]Sheet1!$A$3:$B$270,2,FALSE)</f>
        <v>1.82</v>
      </c>
      <c r="J81" s="26">
        <f t="shared" si="3"/>
        <v>216</v>
      </c>
      <c r="K81" s="26">
        <v>25</v>
      </c>
      <c r="L81" s="26">
        <f t="shared" si="4"/>
        <v>1060</v>
      </c>
    </row>
    <row r="82" spans="1:12">
      <c r="A82" s="23">
        <f t="shared" si="5"/>
        <v>81</v>
      </c>
      <c r="B82" s="24" t="s">
        <v>255</v>
      </c>
      <c r="C82" s="24" t="s">
        <v>256</v>
      </c>
      <c r="D82" s="24" t="s">
        <v>257</v>
      </c>
      <c r="E82" s="25" t="s">
        <v>22</v>
      </c>
      <c r="F82" s="24" t="s">
        <v>23</v>
      </c>
      <c r="G82" s="24">
        <v>15</v>
      </c>
      <c r="H82" s="24">
        <v>300</v>
      </c>
      <c r="I82" s="26">
        <f>VLOOKUP(F82,[2]Sheet1!$A$3:$B$270,2,FALSE)</f>
        <v>2</v>
      </c>
      <c r="J82" s="26">
        <f t="shared" si="3"/>
        <v>120</v>
      </c>
      <c r="K82" s="26">
        <v>25</v>
      </c>
      <c r="L82" s="26">
        <f t="shared" si="4"/>
        <v>745</v>
      </c>
    </row>
    <row r="83" spans="1:12">
      <c r="A83" s="23">
        <f t="shared" si="5"/>
        <v>82</v>
      </c>
      <c r="B83" s="24" t="s">
        <v>258</v>
      </c>
      <c r="C83" s="24" t="s">
        <v>259</v>
      </c>
      <c r="D83" s="24" t="s">
        <v>260</v>
      </c>
      <c r="E83" s="25" t="s">
        <v>22</v>
      </c>
      <c r="F83" s="24" t="s">
        <v>47</v>
      </c>
      <c r="G83" s="24">
        <v>33</v>
      </c>
      <c r="H83" s="24">
        <v>300</v>
      </c>
      <c r="I83" s="26">
        <f>VLOOKUP(F83,[2]Sheet1!$A$3:$B$270,2,FALSE)</f>
        <v>3.85</v>
      </c>
      <c r="J83" s="26">
        <f t="shared" si="3"/>
        <v>264</v>
      </c>
      <c r="K83" s="26">
        <v>25</v>
      </c>
      <c r="L83" s="26">
        <f t="shared" si="4"/>
        <v>1444</v>
      </c>
    </row>
    <row r="84" spans="1:12">
      <c r="A84" s="23">
        <f t="shared" si="5"/>
        <v>83</v>
      </c>
      <c r="B84" s="24" t="s">
        <v>258</v>
      </c>
      <c r="C84" s="24" t="s">
        <v>261</v>
      </c>
      <c r="D84" s="24" t="s">
        <v>262</v>
      </c>
      <c r="E84" s="25" t="s">
        <v>22</v>
      </c>
      <c r="F84" s="24" t="s">
        <v>30</v>
      </c>
      <c r="G84" s="24">
        <v>17</v>
      </c>
      <c r="H84" s="24">
        <v>230</v>
      </c>
      <c r="I84" s="26">
        <f>VLOOKUP(F84,[2]Sheet1!$A$3:$B$270,2,FALSE)</f>
        <v>2</v>
      </c>
      <c r="J84" s="26">
        <f t="shared" si="3"/>
        <v>136</v>
      </c>
      <c r="K84" s="26">
        <v>25</v>
      </c>
      <c r="L84" s="26">
        <f t="shared" si="4"/>
        <v>621</v>
      </c>
    </row>
    <row r="85" spans="1:12">
      <c r="A85" s="23">
        <f t="shared" si="5"/>
        <v>84</v>
      </c>
      <c r="B85" s="24" t="s">
        <v>258</v>
      </c>
      <c r="C85" s="24" t="s">
        <v>263</v>
      </c>
      <c r="D85" s="24" t="s">
        <v>264</v>
      </c>
      <c r="E85" s="25" t="s">
        <v>22</v>
      </c>
      <c r="F85" s="24" t="s">
        <v>30</v>
      </c>
      <c r="G85" s="24">
        <v>11</v>
      </c>
      <c r="H85" s="24">
        <v>66</v>
      </c>
      <c r="I85" s="26">
        <f>VLOOKUP(F85,[2]Sheet1!$A$3:$B$270,2,FALSE)</f>
        <v>2</v>
      </c>
      <c r="J85" s="26">
        <f t="shared" si="3"/>
        <v>88</v>
      </c>
      <c r="K85" s="26">
        <v>25</v>
      </c>
      <c r="L85" s="26">
        <f t="shared" si="4"/>
        <v>245</v>
      </c>
    </row>
    <row r="86" spans="1:12">
      <c r="A86" s="23">
        <f t="shared" si="5"/>
        <v>85</v>
      </c>
      <c r="B86" s="24" t="s">
        <v>258</v>
      </c>
      <c r="C86" s="24" t="s">
        <v>265</v>
      </c>
      <c r="D86" s="24" t="s">
        <v>266</v>
      </c>
      <c r="E86" s="25" t="s">
        <v>22</v>
      </c>
      <c r="F86" s="24" t="s">
        <v>28</v>
      </c>
      <c r="G86" s="24">
        <v>5</v>
      </c>
      <c r="H86" s="24">
        <v>50</v>
      </c>
      <c r="I86" s="26">
        <f>VLOOKUP(F86,[2]Sheet1!$A$3:$B$270,2,FALSE)</f>
        <v>2</v>
      </c>
      <c r="J86" s="26">
        <f t="shared" si="3"/>
        <v>40</v>
      </c>
      <c r="K86" s="26">
        <v>25</v>
      </c>
      <c r="L86" s="26">
        <f t="shared" si="4"/>
        <v>165</v>
      </c>
    </row>
    <row r="87" spans="1:12">
      <c r="A87" s="23">
        <f t="shared" si="5"/>
        <v>86</v>
      </c>
      <c r="B87" s="24" t="s">
        <v>258</v>
      </c>
      <c r="C87" s="24" t="s">
        <v>267</v>
      </c>
      <c r="D87" s="24" t="s">
        <v>268</v>
      </c>
      <c r="E87" s="25" t="s">
        <v>22</v>
      </c>
      <c r="F87" s="24" t="s">
        <v>242</v>
      </c>
      <c r="G87" s="24">
        <v>10</v>
      </c>
      <c r="H87" s="24">
        <v>140</v>
      </c>
      <c r="I87" s="26">
        <f>VLOOKUP(F87,[2]Sheet1!$A$3:$B$270,2,FALSE)</f>
        <v>2</v>
      </c>
      <c r="J87" s="26">
        <f t="shared" si="3"/>
        <v>80</v>
      </c>
      <c r="K87" s="26">
        <v>25</v>
      </c>
      <c r="L87" s="26">
        <f t="shared" si="4"/>
        <v>385</v>
      </c>
    </row>
    <row r="88" spans="1:12">
      <c r="A88" s="23">
        <f t="shared" si="5"/>
        <v>87</v>
      </c>
      <c r="B88" s="24" t="s">
        <v>258</v>
      </c>
      <c r="C88" s="24" t="s">
        <v>269</v>
      </c>
      <c r="D88" s="24" t="s">
        <v>270</v>
      </c>
      <c r="E88" s="25" t="s">
        <v>22</v>
      </c>
      <c r="F88" s="24" t="s">
        <v>198</v>
      </c>
      <c r="G88" s="24">
        <v>5</v>
      </c>
      <c r="H88" s="24">
        <v>100</v>
      </c>
      <c r="I88" s="26">
        <f>VLOOKUP(F88,[2]Sheet1!$A$3:$B$270,2,FALSE)</f>
        <v>3.85</v>
      </c>
      <c r="J88" s="26">
        <f t="shared" si="3"/>
        <v>40</v>
      </c>
      <c r="K88" s="26">
        <v>25</v>
      </c>
      <c r="L88" s="26">
        <f t="shared" si="4"/>
        <v>450</v>
      </c>
    </row>
    <row r="89" spans="1:12">
      <c r="A89" s="23">
        <f t="shared" si="5"/>
        <v>88</v>
      </c>
      <c r="B89" s="24" t="s">
        <v>258</v>
      </c>
      <c r="C89" s="24" t="s">
        <v>271</v>
      </c>
      <c r="D89" s="24" t="s">
        <v>272</v>
      </c>
      <c r="E89" s="25" t="s">
        <v>22</v>
      </c>
      <c r="F89" s="24" t="s">
        <v>202</v>
      </c>
      <c r="G89" s="24">
        <v>7</v>
      </c>
      <c r="H89" s="24">
        <v>70</v>
      </c>
      <c r="I89" s="26">
        <f>VLOOKUP(F89,[2]Sheet1!$A$3:$B$270,2,FALSE)</f>
        <v>2.75</v>
      </c>
      <c r="J89" s="26">
        <f t="shared" si="3"/>
        <v>56</v>
      </c>
      <c r="K89" s="26">
        <v>25</v>
      </c>
      <c r="L89" s="26">
        <f t="shared" si="4"/>
        <v>273.5</v>
      </c>
    </row>
    <row r="90" spans="1:12">
      <c r="A90" s="23">
        <f t="shared" si="5"/>
        <v>89</v>
      </c>
      <c r="B90" s="24" t="s">
        <v>258</v>
      </c>
      <c r="C90" s="24" t="s">
        <v>273</v>
      </c>
      <c r="D90" s="24" t="s">
        <v>274</v>
      </c>
      <c r="E90" s="25" t="s">
        <v>22</v>
      </c>
      <c r="F90" s="29" t="s">
        <v>351</v>
      </c>
      <c r="G90" s="24">
        <v>11</v>
      </c>
      <c r="H90" s="24">
        <v>100</v>
      </c>
      <c r="I90" s="26">
        <f>VLOOKUP(F90,[2]Sheet1!$A$3:$B$270,2,FALSE)</f>
        <v>4.5</v>
      </c>
      <c r="J90" s="26">
        <f t="shared" si="3"/>
        <v>88</v>
      </c>
      <c r="K90" s="26">
        <v>25</v>
      </c>
      <c r="L90" s="26">
        <f t="shared" si="4"/>
        <v>563</v>
      </c>
    </row>
    <row r="91" spans="1:12">
      <c r="A91" s="23">
        <f t="shared" si="5"/>
        <v>90</v>
      </c>
      <c r="B91" s="24" t="s">
        <v>258</v>
      </c>
      <c r="C91" s="24" t="s">
        <v>275</v>
      </c>
      <c r="D91" s="24" t="s">
        <v>276</v>
      </c>
      <c r="E91" s="25" t="s">
        <v>22</v>
      </c>
      <c r="F91" s="24" t="s">
        <v>277</v>
      </c>
      <c r="G91" s="24">
        <v>3</v>
      </c>
      <c r="H91" s="24">
        <v>60</v>
      </c>
      <c r="I91" s="26">
        <f>VLOOKUP(F91,[2]Sheet1!$A$3:$B$270,2,FALSE)</f>
        <v>2.13</v>
      </c>
      <c r="J91" s="26">
        <f t="shared" si="3"/>
        <v>24</v>
      </c>
      <c r="K91" s="26">
        <v>25</v>
      </c>
      <c r="L91" s="26">
        <f t="shared" si="4"/>
        <v>176.8</v>
      </c>
    </row>
    <row r="92" spans="1:12">
      <c r="A92" s="23">
        <f t="shared" si="5"/>
        <v>91</v>
      </c>
      <c r="B92" s="24" t="s">
        <v>258</v>
      </c>
      <c r="C92" s="24" t="s">
        <v>278</v>
      </c>
      <c r="D92" s="24" t="s">
        <v>279</v>
      </c>
      <c r="E92" s="25" t="s">
        <v>22</v>
      </c>
      <c r="F92" s="24" t="s">
        <v>55</v>
      </c>
      <c r="G92" s="24">
        <v>21</v>
      </c>
      <c r="H92" s="24">
        <v>310</v>
      </c>
      <c r="I92" s="26">
        <f>VLOOKUP(F92,[2]Sheet1!$A$3:$B$270,2,FALSE)</f>
        <v>1.82</v>
      </c>
      <c r="J92" s="26">
        <f t="shared" si="3"/>
        <v>168</v>
      </c>
      <c r="K92" s="26">
        <v>25</v>
      </c>
      <c r="L92" s="26">
        <f t="shared" si="4"/>
        <v>757.2</v>
      </c>
    </row>
    <row r="93" spans="1:12">
      <c r="A93" s="23">
        <f t="shared" si="5"/>
        <v>92</v>
      </c>
      <c r="B93" s="24" t="s">
        <v>258</v>
      </c>
      <c r="C93" s="24" t="s">
        <v>280</v>
      </c>
      <c r="D93" s="24" t="s">
        <v>281</v>
      </c>
      <c r="E93" s="25" t="s">
        <v>22</v>
      </c>
      <c r="F93" s="24" t="s">
        <v>34</v>
      </c>
      <c r="G93" s="24">
        <v>14</v>
      </c>
      <c r="H93" s="24">
        <v>140</v>
      </c>
      <c r="I93" s="26">
        <f>VLOOKUP(F93,[2]Sheet1!$A$3:$B$270,2,FALSE)</f>
        <v>3.63</v>
      </c>
      <c r="J93" s="26">
        <f t="shared" si="3"/>
        <v>112</v>
      </c>
      <c r="K93" s="26">
        <v>25</v>
      </c>
      <c r="L93" s="26">
        <f t="shared" si="4"/>
        <v>645.20000000000005</v>
      </c>
    </row>
    <row r="94" spans="1:12">
      <c r="A94" s="23">
        <f t="shared" si="5"/>
        <v>93</v>
      </c>
      <c r="B94" s="24" t="s">
        <v>258</v>
      </c>
      <c r="C94" s="24" t="s">
        <v>282</v>
      </c>
      <c r="D94" s="24" t="s">
        <v>283</v>
      </c>
      <c r="E94" s="25" t="s">
        <v>22</v>
      </c>
      <c r="F94" s="24" t="s">
        <v>284</v>
      </c>
      <c r="G94" s="24">
        <v>4</v>
      </c>
      <c r="H94" s="24">
        <v>16</v>
      </c>
      <c r="I94" s="26">
        <f>VLOOKUP(F94,[2]Sheet1!$A$3:$B$270,2,FALSE)</f>
        <v>2.1800000000000002</v>
      </c>
      <c r="J94" s="26">
        <f t="shared" si="3"/>
        <v>32</v>
      </c>
      <c r="K94" s="26">
        <v>25</v>
      </c>
      <c r="L94" s="26">
        <f t="shared" si="4"/>
        <v>91.88</v>
      </c>
    </row>
    <row r="95" spans="1:12">
      <c r="A95" s="23">
        <f t="shared" si="5"/>
        <v>94</v>
      </c>
      <c r="B95" s="24" t="s">
        <v>285</v>
      </c>
      <c r="C95" s="24" t="s">
        <v>286</v>
      </c>
      <c r="D95" s="24" t="s">
        <v>287</v>
      </c>
      <c r="E95" s="25" t="s">
        <v>22</v>
      </c>
      <c r="F95" s="24" t="s">
        <v>25</v>
      </c>
      <c r="G95" s="24">
        <v>16</v>
      </c>
      <c r="H95" s="24">
        <v>330</v>
      </c>
      <c r="I95" s="26">
        <f>VLOOKUP(F95,[2]Sheet1!$A$3:$B$270,2,FALSE)</f>
        <v>2</v>
      </c>
      <c r="J95" s="26">
        <f t="shared" si="3"/>
        <v>128</v>
      </c>
      <c r="K95" s="26">
        <v>25</v>
      </c>
      <c r="L95" s="26">
        <f t="shared" si="4"/>
        <v>813</v>
      </c>
    </row>
    <row r="96" spans="1:12">
      <c r="A96" s="23">
        <f t="shared" si="5"/>
        <v>95</v>
      </c>
      <c r="B96" s="24" t="s">
        <v>285</v>
      </c>
      <c r="C96" s="24" t="s">
        <v>288</v>
      </c>
      <c r="D96" s="24" t="s">
        <v>289</v>
      </c>
      <c r="E96" s="25" t="s">
        <v>22</v>
      </c>
      <c r="F96" s="24" t="s">
        <v>290</v>
      </c>
      <c r="G96" s="24">
        <v>16</v>
      </c>
      <c r="H96" s="24">
        <v>130</v>
      </c>
      <c r="I96" s="26">
        <f>VLOOKUP(F96,[2]Sheet1!$A$3:$B$270,2,FALSE)</f>
        <v>2.4</v>
      </c>
      <c r="J96" s="26">
        <f t="shared" si="3"/>
        <v>128</v>
      </c>
      <c r="K96" s="26">
        <v>25</v>
      </c>
      <c r="L96" s="26">
        <f t="shared" si="4"/>
        <v>465</v>
      </c>
    </row>
    <row r="97" spans="1:12">
      <c r="A97" s="23">
        <f t="shared" si="5"/>
        <v>96</v>
      </c>
      <c r="B97" s="24" t="s">
        <v>285</v>
      </c>
      <c r="C97" s="24" t="s">
        <v>292</v>
      </c>
      <c r="D97" s="24" t="s">
        <v>293</v>
      </c>
      <c r="E97" s="25" t="s">
        <v>22</v>
      </c>
      <c r="F97" s="24" t="s">
        <v>52</v>
      </c>
      <c r="G97" s="24">
        <v>26</v>
      </c>
      <c r="H97" s="24">
        <v>330</v>
      </c>
      <c r="I97" s="26">
        <f>VLOOKUP(F97,[2]Sheet1!$A$3:$B$270,2,FALSE)</f>
        <v>3.75</v>
      </c>
      <c r="J97" s="26">
        <f t="shared" si="3"/>
        <v>208</v>
      </c>
      <c r="K97" s="26">
        <v>25</v>
      </c>
      <c r="L97" s="26">
        <f t="shared" si="4"/>
        <v>1470.5</v>
      </c>
    </row>
    <row r="98" spans="1:12">
      <c r="A98" s="23">
        <f t="shared" si="5"/>
        <v>97</v>
      </c>
      <c r="B98" s="24" t="s">
        <v>285</v>
      </c>
      <c r="C98" s="24" t="s">
        <v>294</v>
      </c>
      <c r="D98" s="24" t="s">
        <v>295</v>
      </c>
      <c r="E98" s="25" t="s">
        <v>22</v>
      </c>
      <c r="F98" s="24" t="s">
        <v>45</v>
      </c>
      <c r="G98" s="24">
        <v>55</v>
      </c>
      <c r="H98" s="24">
        <v>900</v>
      </c>
      <c r="I98" s="26">
        <f>VLOOKUP(F98,[2]Sheet1!$A$3:$B$270,2,FALSE)</f>
        <v>3.3</v>
      </c>
      <c r="J98" s="26">
        <f t="shared" si="3"/>
        <v>440</v>
      </c>
      <c r="K98" s="26">
        <v>25</v>
      </c>
      <c r="L98" s="26">
        <f t="shared" si="4"/>
        <v>3435</v>
      </c>
    </row>
    <row r="99" spans="1:12">
      <c r="A99" s="23">
        <f t="shared" si="5"/>
        <v>98</v>
      </c>
      <c r="B99" s="24" t="s">
        <v>285</v>
      </c>
      <c r="C99" s="24" t="s">
        <v>296</v>
      </c>
      <c r="D99" s="24" t="s">
        <v>297</v>
      </c>
      <c r="E99" s="25" t="s">
        <v>22</v>
      </c>
      <c r="F99" s="24" t="s">
        <v>45</v>
      </c>
      <c r="G99" s="24">
        <v>5</v>
      </c>
      <c r="H99" s="24">
        <v>130</v>
      </c>
      <c r="I99" s="26">
        <f>VLOOKUP(F99,[2]Sheet1!$A$3:$B$270,2,FALSE)</f>
        <v>3.3</v>
      </c>
      <c r="J99" s="26">
        <f t="shared" si="3"/>
        <v>40</v>
      </c>
      <c r="K99" s="26">
        <v>25</v>
      </c>
      <c r="L99" s="26">
        <f t="shared" si="4"/>
        <v>494</v>
      </c>
    </row>
    <row r="100" spans="1:12">
      <c r="A100" s="23">
        <f t="shared" si="5"/>
        <v>99</v>
      </c>
      <c r="B100" s="24" t="s">
        <v>285</v>
      </c>
      <c r="C100" s="24" t="s">
        <v>298</v>
      </c>
      <c r="D100" s="24" t="s">
        <v>299</v>
      </c>
      <c r="E100" s="25" t="s">
        <v>22</v>
      </c>
      <c r="F100" s="24" t="s">
        <v>300</v>
      </c>
      <c r="G100" s="24">
        <v>30</v>
      </c>
      <c r="H100" s="24">
        <v>450</v>
      </c>
      <c r="I100" s="26">
        <f>VLOOKUP(F100,[2]Sheet1!$A$3:$B$270,2,FALSE)</f>
        <v>2.5</v>
      </c>
      <c r="J100" s="26">
        <f t="shared" si="3"/>
        <v>240</v>
      </c>
      <c r="K100" s="26">
        <v>25</v>
      </c>
      <c r="L100" s="26">
        <f t="shared" si="4"/>
        <v>1390</v>
      </c>
    </row>
    <row r="101" spans="1:12">
      <c r="A101" s="23">
        <f t="shared" si="5"/>
        <v>100</v>
      </c>
      <c r="B101" s="24" t="s">
        <v>285</v>
      </c>
      <c r="C101" s="24" t="s">
        <v>301</v>
      </c>
      <c r="D101" s="24" t="s">
        <v>302</v>
      </c>
      <c r="E101" s="25" t="s">
        <v>22</v>
      </c>
      <c r="F101" s="24" t="s">
        <v>38</v>
      </c>
      <c r="G101" s="24">
        <v>22</v>
      </c>
      <c r="H101" s="24">
        <v>260</v>
      </c>
      <c r="I101" s="26">
        <f>VLOOKUP(F101,[2]Sheet1!$A$3:$B$270,2,FALSE)</f>
        <v>2</v>
      </c>
      <c r="J101" s="26">
        <f t="shared" si="3"/>
        <v>176</v>
      </c>
      <c r="K101" s="26">
        <v>25</v>
      </c>
      <c r="L101" s="26">
        <f t="shared" si="4"/>
        <v>721</v>
      </c>
    </row>
    <row r="102" spans="1:12">
      <c r="A102" s="23">
        <f t="shared" si="5"/>
        <v>101</v>
      </c>
      <c r="B102" s="24" t="s">
        <v>303</v>
      </c>
      <c r="C102" s="24" t="s">
        <v>304</v>
      </c>
      <c r="D102" s="24" t="s">
        <v>305</v>
      </c>
      <c r="E102" s="25" t="s">
        <v>22</v>
      </c>
      <c r="F102" s="29" t="s">
        <v>346</v>
      </c>
      <c r="G102" s="24">
        <v>40</v>
      </c>
      <c r="H102" s="24">
        <v>640</v>
      </c>
      <c r="I102" s="26" t="e">
        <f>VLOOKUP(F102,[2]Sheet1!$A$3:$B$270,2,FALSE)</f>
        <v>#N/A</v>
      </c>
      <c r="J102" s="26">
        <f t="shared" si="3"/>
        <v>320</v>
      </c>
      <c r="K102" s="26">
        <v>25</v>
      </c>
      <c r="L102" s="26" t="e">
        <f t="shared" si="4"/>
        <v>#N/A</v>
      </c>
    </row>
    <row r="103" spans="1:12">
      <c r="A103" s="23">
        <f t="shared" si="5"/>
        <v>102</v>
      </c>
      <c r="B103" s="24" t="s">
        <v>303</v>
      </c>
      <c r="C103" s="24" t="s">
        <v>306</v>
      </c>
      <c r="D103" s="24" t="s">
        <v>307</v>
      </c>
      <c r="E103" s="25" t="s">
        <v>22</v>
      </c>
      <c r="F103" s="24" t="s">
        <v>23</v>
      </c>
      <c r="G103" s="24">
        <v>5</v>
      </c>
      <c r="H103" s="24">
        <v>100</v>
      </c>
      <c r="I103" s="26">
        <f>VLOOKUP(F103,[2]Sheet1!$A$3:$B$270,2,FALSE)</f>
        <v>2</v>
      </c>
      <c r="J103" s="26">
        <f t="shared" si="3"/>
        <v>40</v>
      </c>
      <c r="K103" s="26">
        <v>25</v>
      </c>
      <c r="L103" s="26">
        <f t="shared" si="4"/>
        <v>265</v>
      </c>
    </row>
    <row r="104" spans="1:12">
      <c r="A104" s="23">
        <f t="shared" si="5"/>
        <v>103</v>
      </c>
      <c r="B104" s="24" t="s">
        <v>303</v>
      </c>
      <c r="C104" s="24" t="s">
        <v>308</v>
      </c>
      <c r="D104" s="24" t="s">
        <v>309</v>
      </c>
      <c r="E104" s="25" t="s">
        <v>22</v>
      </c>
      <c r="F104" s="29" t="s">
        <v>352</v>
      </c>
      <c r="G104" s="24">
        <v>17</v>
      </c>
      <c r="H104" s="24">
        <v>180</v>
      </c>
      <c r="I104" s="26">
        <f>VLOOKUP(F104,[2]Sheet1!$A$3:$B$270,2,FALSE)</f>
        <v>3.85</v>
      </c>
      <c r="J104" s="26">
        <f t="shared" si="3"/>
        <v>136</v>
      </c>
      <c r="K104" s="26">
        <v>25</v>
      </c>
      <c r="L104" s="26">
        <f t="shared" si="4"/>
        <v>854</v>
      </c>
    </row>
    <row r="105" spans="1:12">
      <c r="A105" s="23">
        <f t="shared" si="5"/>
        <v>104</v>
      </c>
      <c r="B105" s="24" t="s">
        <v>303</v>
      </c>
      <c r="C105" s="24" t="s">
        <v>310</v>
      </c>
      <c r="D105" s="24" t="s">
        <v>311</v>
      </c>
      <c r="E105" s="25" t="s">
        <v>22</v>
      </c>
      <c r="F105" s="24" t="s">
        <v>24</v>
      </c>
      <c r="G105" s="24">
        <v>68</v>
      </c>
      <c r="H105" s="24">
        <v>710</v>
      </c>
      <c r="I105" s="26">
        <f>VLOOKUP(F105,[2]Sheet1!$A$3:$B$270,2,FALSE)</f>
        <v>4.4000000000000004</v>
      </c>
      <c r="J105" s="26">
        <f t="shared" si="3"/>
        <v>544</v>
      </c>
      <c r="K105" s="26">
        <v>25</v>
      </c>
      <c r="L105" s="26">
        <f t="shared" si="4"/>
        <v>3693.0000000000005</v>
      </c>
    </row>
    <row r="106" spans="1:12">
      <c r="A106" s="23">
        <f t="shared" si="5"/>
        <v>105</v>
      </c>
      <c r="B106" s="24" t="s">
        <v>312</v>
      </c>
      <c r="C106" s="24" t="s">
        <v>313</v>
      </c>
      <c r="D106" s="24" t="s">
        <v>314</v>
      </c>
      <c r="E106" s="25" t="s">
        <v>22</v>
      </c>
      <c r="F106" s="24" t="s">
        <v>315</v>
      </c>
      <c r="G106" s="24">
        <v>10</v>
      </c>
      <c r="H106" s="24">
        <v>33</v>
      </c>
      <c r="I106" s="26">
        <f>VLOOKUP(F106,[2]Sheet1!$A$3:$B$270,2,FALSE)</f>
        <v>2</v>
      </c>
      <c r="J106" s="26">
        <f t="shared" si="3"/>
        <v>80</v>
      </c>
      <c r="K106" s="26">
        <v>25</v>
      </c>
      <c r="L106" s="26">
        <f t="shared" si="4"/>
        <v>171</v>
      </c>
    </row>
    <row r="107" spans="1:12">
      <c r="A107" s="23">
        <f t="shared" si="5"/>
        <v>106</v>
      </c>
      <c r="B107" s="24" t="s">
        <v>312</v>
      </c>
      <c r="C107" s="24" t="s">
        <v>316</v>
      </c>
      <c r="D107" s="24" t="s">
        <v>317</v>
      </c>
      <c r="E107" s="25" t="s">
        <v>22</v>
      </c>
      <c r="F107" s="29" t="s">
        <v>351</v>
      </c>
      <c r="G107" s="24">
        <v>3</v>
      </c>
      <c r="H107" s="24">
        <v>78</v>
      </c>
      <c r="I107" s="26">
        <f>VLOOKUP(F107,[2]Sheet1!$A$3:$B$270,2,FALSE)</f>
        <v>4.5</v>
      </c>
      <c r="J107" s="26">
        <f t="shared" si="3"/>
        <v>24</v>
      </c>
      <c r="K107" s="26">
        <v>25</v>
      </c>
      <c r="L107" s="26">
        <f t="shared" si="4"/>
        <v>400</v>
      </c>
    </row>
    <row r="108" spans="1:12">
      <c r="A108" s="23">
        <f t="shared" si="5"/>
        <v>107</v>
      </c>
      <c r="B108" s="24" t="s">
        <v>318</v>
      </c>
      <c r="C108" s="24" t="s">
        <v>319</v>
      </c>
      <c r="D108" s="24" t="s">
        <v>320</v>
      </c>
      <c r="E108" s="25" t="s">
        <v>22</v>
      </c>
      <c r="F108" s="24" t="s">
        <v>321</v>
      </c>
      <c r="G108" s="24">
        <v>35</v>
      </c>
      <c r="H108" s="24">
        <v>310</v>
      </c>
      <c r="I108" s="26">
        <f>VLOOKUP(F108,[2]Sheet1!$A$3:$B$270,2,FALSE)</f>
        <v>2.4</v>
      </c>
      <c r="J108" s="26">
        <f t="shared" si="3"/>
        <v>280</v>
      </c>
      <c r="K108" s="26">
        <v>25</v>
      </c>
      <c r="L108" s="26">
        <f t="shared" si="4"/>
        <v>1049</v>
      </c>
    </row>
    <row r="109" spans="1:12">
      <c r="A109" s="23">
        <f t="shared" si="5"/>
        <v>108</v>
      </c>
      <c r="B109" s="24" t="s">
        <v>318</v>
      </c>
      <c r="C109" s="24" t="s">
        <v>322</v>
      </c>
      <c r="D109" s="24" t="s">
        <v>323</v>
      </c>
      <c r="E109" s="25" t="s">
        <v>22</v>
      </c>
      <c r="F109" s="24" t="s">
        <v>32</v>
      </c>
      <c r="G109" s="24">
        <v>8</v>
      </c>
      <c r="H109" s="24">
        <v>60</v>
      </c>
      <c r="I109" s="26" t="e">
        <f>VLOOKUP(F109,[2]Sheet1!$A$3:$B$270,2,FALSE)</f>
        <v>#N/A</v>
      </c>
      <c r="J109" s="26">
        <f t="shared" si="3"/>
        <v>64</v>
      </c>
      <c r="K109" s="26">
        <v>25</v>
      </c>
      <c r="L109" s="26" t="e">
        <f t="shared" si="4"/>
        <v>#N/A</v>
      </c>
    </row>
    <row r="110" spans="1:12">
      <c r="A110" s="23">
        <f t="shared" si="5"/>
        <v>109</v>
      </c>
      <c r="B110" s="24" t="s">
        <v>318</v>
      </c>
      <c r="C110" s="24" t="s">
        <v>324</v>
      </c>
      <c r="D110" s="24" t="s">
        <v>325</v>
      </c>
      <c r="E110" s="25" t="s">
        <v>22</v>
      </c>
      <c r="F110" s="24" t="s">
        <v>39</v>
      </c>
      <c r="G110" s="24">
        <v>39</v>
      </c>
      <c r="H110" s="24">
        <v>440</v>
      </c>
      <c r="I110" s="26">
        <f>VLOOKUP(F110,[2]Sheet1!$A$3:$B$270,2,FALSE)</f>
        <v>4.68</v>
      </c>
      <c r="J110" s="26">
        <f t="shared" si="3"/>
        <v>312</v>
      </c>
      <c r="K110" s="26">
        <v>25</v>
      </c>
      <c r="L110" s="26">
        <f t="shared" si="4"/>
        <v>2396.1999999999998</v>
      </c>
    </row>
    <row r="111" spans="1:12">
      <c r="A111" s="23">
        <f t="shared" si="5"/>
        <v>110</v>
      </c>
      <c r="B111" s="24" t="s">
        <v>326</v>
      </c>
      <c r="C111" s="24" t="s">
        <v>327</v>
      </c>
      <c r="D111" s="24" t="s">
        <v>328</v>
      </c>
      <c r="E111" s="25" t="s">
        <v>22</v>
      </c>
      <c r="F111" s="24" t="s">
        <v>56</v>
      </c>
      <c r="G111" s="24">
        <v>22</v>
      </c>
      <c r="H111" s="24">
        <v>430</v>
      </c>
      <c r="I111" s="26" t="e">
        <f>VLOOKUP(F111,[2]Sheet1!$A$3:$B$270,2,FALSE)</f>
        <v>#N/A</v>
      </c>
      <c r="J111" s="26">
        <f t="shared" si="3"/>
        <v>176</v>
      </c>
      <c r="K111" s="26">
        <v>25</v>
      </c>
      <c r="L111" s="26" t="e">
        <f t="shared" si="4"/>
        <v>#N/A</v>
      </c>
    </row>
    <row r="112" spans="1:12">
      <c r="A112" s="23">
        <f t="shared" si="5"/>
        <v>111</v>
      </c>
      <c r="B112" s="24" t="s">
        <v>326</v>
      </c>
      <c r="C112" s="24" t="s">
        <v>329</v>
      </c>
      <c r="D112" s="24" t="s">
        <v>330</v>
      </c>
      <c r="E112" s="25" t="s">
        <v>22</v>
      </c>
      <c r="F112" s="24" t="s">
        <v>28</v>
      </c>
      <c r="G112" s="24">
        <v>10</v>
      </c>
      <c r="H112" s="24">
        <v>260</v>
      </c>
      <c r="I112" s="26">
        <f>VLOOKUP(F112,[2]Sheet1!$A$3:$B$270,2,FALSE)</f>
        <v>2</v>
      </c>
      <c r="J112" s="26">
        <f t="shared" si="3"/>
        <v>80</v>
      </c>
      <c r="K112" s="26">
        <v>25</v>
      </c>
      <c r="L112" s="26">
        <f t="shared" si="4"/>
        <v>625</v>
      </c>
    </row>
    <row r="113" spans="1:12">
      <c r="A113" s="23">
        <f t="shared" si="5"/>
        <v>112</v>
      </c>
      <c r="B113" s="24" t="s">
        <v>326</v>
      </c>
      <c r="C113" s="24" t="s">
        <v>331</v>
      </c>
      <c r="D113" s="24" t="s">
        <v>332</v>
      </c>
      <c r="E113" s="25" t="s">
        <v>22</v>
      </c>
      <c r="F113" s="24" t="s">
        <v>54</v>
      </c>
      <c r="G113" s="24">
        <v>5</v>
      </c>
      <c r="H113" s="24">
        <v>65</v>
      </c>
      <c r="I113" s="26">
        <f>VLOOKUP(F113,[2]Sheet1!$A$3:$B$270,2,FALSE)</f>
        <v>2.25</v>
      </c>
      <c r="J113" s="26">
        <f t="shared" si="3"/>
        <v>40</v>
      </c>
      <c r="K113" s="26">
        <v>25</v>
      </c>
      <c r="L113" s="26">
        <f t="shared" si="4"/>
        <v>211.25</v>
      </c>
    </row>
    <row r="114" spans="1:12">
      <c r="A114" s="23">
        <f t="shared" si="5"/>
        <v>113</v>
      </c>
      <c r="B114" s="24" t="s">
        <v>333</v>
      </c>
      <c r="C114" s="24" t="s">
        <v>334</v>
      </c>
      <c r="D114" s="24" t="s">
        <v>335</v>
      </c>
      <c r="E114" s="25" t="s">
        <v>22</v>
      </c>
      <c r="F114" s="24" t="s">
        <v>336</v>
      </c>
      <c r="G114" s="24">
        <v>26</v>
      </c>
      <c r="H114" s="24">
        <v>390</v>
      </c>
      <c r="I114" s="26">
        <f>VLOOKUP(F114,[2]Sheet1!$A$3:$B$270,2,FALSE)</f>
        <v>2</v>
      </c>
      <c r="J114" s="26">
        <f t="shared" si="3"/>
        <v>208</v>
      </c>
      <c r="K114" s="26">
        <v>25</v>
      </c>
      <c r="L114" s="26">
        <f t="shared" si="4"/>
        <v>1013</v>
      </c>
    </row>
    <row r="115" spans="1:12">
      <c r="A115" s="23">
        <f t="shared" si="5"/>
        <v>114</v>
      </c>
      <c r="B115" s="24" t="s">
        <v>333</v>
      </c>
      <c r="C115" s="24" t="s">
        <v>337</v>
      </c>
      <c r="D115" s="24" t="s">
        <v>338</v>
      </c>
      <c r="E115" s="25" t="s">
        <v>22</v>
      </c>
      <c r="F115" s="24" t="s">
        <v>277</v>
      </c>
      <c r="G115" s="24">
        <v>45</v>
      </c>
      <c r="H115" s="24">
        <v>200</v>
      </c>
      <c r="I115" s="26">
        <f>VLOOKUP(F115,[2]Sheet1!$A$3:$B$270,2,FALSE)</f>
        <v>2.13</v>
      </c>
      <c r="J115" s="26">
        <f t="shared" si="3"/>
        <v>360</v>
      </c>
      <c r="K115" s="26">
        <v>25</v>
      </c>
      <c r="L115" s="26">
        <f t="shared" si="4"/>
        <v>811</v>
      </c>
    </row>
    <row r="116" spans="1:12">
      <c r="A116" s="23">
        <f t="shared" si="5"/>
        <v>115</v>
      </c>
      <c r="B116" s="24" t="s">
        <v>333</v>
      </c>
      <c r="C116" s="24" t="s">
        <v>339</v>
      </c>
      <c r="D116" s="24" t="s">
        <v>340</v>
      </c>
      <c r="E116" s="25" t="s">
        <v>22</v>
      </c>
      <c r="F116" s="24" t="s">
        <v>54</v>
      </c>
      <c r="G116" s="24">
        <v>14</v>
      </c>
      <c r="H116" s="24">
        <v>150</v>
      </c>
      <c r="I116" s="26">
        <f>VLOOKUP(F116,[2]Sheet1!$A$3:$B$270,2,FALSE)</f>
        <v>2.25</v>
      </c>
      <c r="J116" s="26">
        <f t="shared" si="3"/>
        <v>112</v>
      </c>
      <c r="K116" s="26">
        <v>25</v>
      </c>
      <c r="L116" s="26">
        <f t="shared" si="4"/>
        <v>474.5</v>
      </c>
    </row>
    <row r="117" spans="1:12">
      <c r="A117" s="23">
        <f t="shared" si="5"/>
        <v>116</v>
      </c>
      <c r="B117" s="24" t="s">
        <v>333</v>
      </c>
      <c r="C117" s="24" t="s">
        <v>341</v>
      </c>
      <c r="D117" s="24" t="s">
        <v>342</v>
      </c>
      <c r="E117" s="25" t="s">
        <v>22</v>
      </c>
      <c r="F117" s="27" t="s">
        <v>343</v>
      </c>
      <c r="G117" s="24">
        <v>52</v>
      </c>
      <c r="H117" s="24">
        <v>900</v>
      </c>
      <c r="I117" s="26" t="e">
        <f>VLOOKUP(F117,[2]Sheet1!$A$3:$B$270,2,FALSE)</f>
        <v>#N/A</v>
      </c>
      <c r="J117" s="26">
        <f t="shared" si="3"/>
        <v>416</v>
      </c>
      <c r="K117" s="26">
        <v>25</v>
      </c>
      <c r="L117" s="26" t="e">
        <f t="shared" si="4"/>
        <v>#N/A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2025-09-12T08:36:59Z</cp:lastPrinted>
  <dcterms:created xsi:type="dcterms:W3CDTF">2022-08-07T05:36:49Z</dcterms:created>
  <dcterms:modified xsi:type="dcterms:W3CDTF">2025-09-12T08:38:56Z</dcterms:modified>
</cp:coreProperties>
</file>