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4" i="1"/>
  <c r="G17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4"/>
  <c r="J4" s="1"/>
</calcChain>
</file>

<file path=xl/sharedStrings.xml><?xml version="1.0" encoding="utf-8"?>
<sst xmlns="http://schemas.openxmlformats.org/spreadsheetml/2006/main" count="66" uniqueCount="53">
  <si>
    <t>03/1/2026</t>
  </si>
  <si>
    <t>294</t>
  </si>
  <si>
    <t>12/1/2026</t>
  </si>
  <si>
    <t>274</t>
  </si>
  <si>
    <t>18/1/2026</t>
  </si>
  <si>
    <t>279</t>
  </si>
  <si>
    <t>19/1/2026</t>
  </si>
  <si>
    <t>331</t>
  </si>
  <si>
    <t>423</t>
  </si>
  <si>
    <t>10/1/2026</t>
  </si>
  <si>
    <t>418</t>
  </si>
  <si>
    <t>21/1/2026</t>
  </si>
  <si>
    <t>428/429/438</t>
  </si>
  <si>
    <t>302</t>
  </si>
  <si>
    <t>24/1/2026</t>
  </si>
  <si>
    <t>84</t>
  </si>
  <si>
    <t>29/1/2026</t>
  </si>
  <si>
    <t>89</t>
  </si>
  <si>
    <t>SL</t>
  </si>
  <si>
    <t>DATE</t>
  </si>
  <si>
    <t>LR NO</t>
  </si>
  <si>
    <t>INV NO</t>
  </si>
  <si>
    <t>FROM</t>
  </si>
  <si>
    <t>TO</t>
  </si>
  <si>
    <t>CASE</t>
  </si>
  <si>
    <t>DO/14339</t>
  </si>
  <si>
    <t>DO/14668</t>
  </si>
  <si>
    <t>DO/15015</t>
  </si>
  <si>
    <t>DO/15047</t>
  </si>
  <si>
    <t>JA/17565</t>
  </si>
  <si>
    <t>JA/17566</t>
  </si>
  <si>
    <t>JA/18068</t>
  </si>
  <si>
    <t>MA/10449</t>
  </si>
  <si>
    <t>MA/10861</t>
  </si>
  <si>
    <t>MA/10999</t>
  </si>
  <si>
    <t>NIMAPARA</t>
  </si>
  <si>
    <t>KHURDA</t>
  </si>
  <si>
    <t>PURI</t>
  </si>
  <si>
    <t>BEGUNIA</t>
  </si>
  <si>
    <t>RAYAGADA</t>
  </si>
  <si>
    <t>ANGUL</t>
  </si>
  <si>
    <t>RAIRANGPUR</t>
  </si>
  <si>
    <t>SHERAGADA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</si>
  <si>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</si>
  <si>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</si>
  <si>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</si>
  <si>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</si>
  <si>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</si>
  <si>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DEVI DISTRIBUTORS
Address:NEAR INDRA BHAWAN LODGIN, KATHAGADA SAHI,CUTTACK mo-9337154765mo-9437579712
,9337725042
GST No:21AAZPG8250F2ZL
</t>
  </si>
  <si>
    <t>Thanking you for your business.
PRAGATI LOGISTICS</t>
  </si>
  <si>
    <t>(RUPEES SIX THOUSAND NINETY EIGHT ONLY)</t>
  </si>
  <si>
    <t>Kindly, verify &amp; confirm within 7 days, else GST will be filed by 20th FEB,2026.
GST to be paid by Consignor under Reverse Charge Mechanism(RCM) as per GST.</t>
  </si>
  <si>
    <t>Bill Date: 31/02/2026
Bill NO :  25924
Total Amount : 6098.00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</si>
</sst>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581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9" sqref="H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11.710937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7.85546875" customWidth="1"/>
    <col min="9" max="9" width="8" customWidth="1"/>
  </cols>
  <sheetData>
    <row r="1" spans="1:10" s="6" customFormat="1" ht="90" customHeight="1">
      <c r="A1" s="12"/>
      <c r="B1" s="13"/>
      <c r="C1" s="13"/>
      <c r="D1" s="13"/>
      <c r="E1" s="13"/>
      <c r="F1" s="13"/>
      <c r="G1" s="14"/>
      <c r="H1" s="15" t="s">
        <v>47</v>
      </c>
      <c r="I1" s="16"/>
      <c r="J1" s="16"/>
    </row>
    <row r="2" spans="1:10" s="6" customFormat="1" ht="90" customHeight="1">
      <c r="A2" s="17" t="s">
        <v>48</v>
      </c>
      <c r="B2" s="18"/>
      <c r="C2" s="18"/>
      <c r="D2" s="18"/>
      <c r="E2" s="18"/>
      <c r="F2" s="18"/>
      <c r="G2" s="19"/>
      <c r="H2" s="20" t="s">
        <v>52</v>
      </c>
      <c r="I2" s="21"/>
      <c r="J2" s="21"/>
    </row>
    <row r="3" spans="1:10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4" t="s">
        <v>44</v>
      </c>
      <c r="I3" s="4" t="s">
        <v>45</v>
      </c>
      <c r="J3" s="4" t="s">
        <v>46</v>
      </c>
    </row>
    <row r="4" spans="1:10">
      <c r="A4" s="2">
        <v>1</v>
      </c>
      <c r="B4" s="2" t="s">
        <v>0</v>
      </c>
      <c r="C4" s="2" t="s">
        <v>25</v>
      </c>
      <c r="D4" s="2" t="s">
        <v>1</v>
      </c>
      <c r="E4" s="2" t="s">
        <v>43</v>
      </c>
      <c r="F4" s="2" t="s">
        <v>35</v>
      </c>
      <c r="G4" s="2">
        <v>3</v>
      </c>
      <c r="H4" s="5">
        <f>VLOOKUP(F4,'[1]ANCHOR HEALTH &amp; BEAUTY CARE'!$C$4:$D$249,2,FALSE)</f>
        <v>37.5</v>
      </c>
      <c r="I4" s="5">
        <v>20</v>
      </c>
      <c r="J4" s="5">
        <f t="shared" ref="J4:J13" si="0">G4*H4+I4</f>
        <v>132.5</v>
      </c>
    </row>
    <row r="5" spans="1:10">
      <c r="A5" s="2">
        <v>2</v>
      </c>
      <c r="B5" s="2" t="s">
        <v>9</v>
      </c>
      <c r="C5" s="2" t="s">
        <v>30</v>
      </c>
      <c r="D5" s="2" t="s">
        <v>10</v>
      </c>
      <c r="E5" s="2" t="s">
        <v>43</v>
      </c>
      <c r="F5" s="2" t="s">
        <v>39</v>
      </c>
      <c r="G5" s="2">
        <v>22</v>
      </c>
      <c r="H5" s="5">
        <f>VLOOKUP(F5,'[1]ANCHOR HEALTH &amp; BEAUTY CARE'!$C$4:$D$249,2,FALSE)</f>
        <v>40</v>
      </c>
      <c r="I5" s="5">
        <v>20</v>
      </c>
      <c r="J5" s="5">
        <f t="shared" si="0"/>
        <v>900</v>
      </c>
    </row>
    <row r="6" spans="1:10">
      <c r="A6" s="2">
        <v>3</v>
      </c>
      <c r="B6" s="2" t="s">
        <v>2</v>
      </c>
      <c r="C6" s="2" t="s">
        <v>26</v>
      </c>
      <c r="D6" s="2" t="s">
        <v>3</v>
      </c>
      <c r="E6" s="2" t="s">
        <v>43</v>
      </c>
      <c r="F6" s="2" t="s">
        <v>36</v>
      </c>
      <c r="G6" s="2">
        <v>10</v>
      </c>
      <c r="H6" s="5">
        <f>VLOOKUP(F6,'[1]ANCHOR HEALTH &amp; BEAUTY CARE'!$C$4:$D$249,2,FALSE)</f>
        <v>37.5</v>
      </c>
      <c r="I6" s="5">
        <v>20</v>
      </c>
      <c r="J6" s="5">
        <f t="shared" si="0"/>
        <v>395</v>
      </c>
    </row>
    <row r="7" spans="1:10">
      <c r="A7" s="2">
        <v>4</v>
      </c>
      <c r="B7" s="2" t="s">
        <v>2</v>
      </c>
      <c r="C7" s="2" t="s">
        <v>29</v>
      </c>
      <c r="D7" s="2" t="s">
        <v>8</v>
      </c>
      <c r="E7" s="2" t="s">
        <v>43</v>
      </c>
      <c r="F7" s="2" t="s">
        <v>39</v>
      </c>
      <c r="G7" s="2">
        <v>26</v>
      </c>
      <c r="H7" s="5">
        <f>VLOOKUP(F7,'[1]ANCHOR HEALTH &amp; BEAUTY CARE'!$C$4:$D$249,2,FALSE)</f>
        <v>40</v>
      </c>
      <c r="I7" s="5">
        <v>20</v>
      </c>
      <c r="J7" s="5">
        <f t="shared" si="0"/>
        <v>1060</v>
      </c>
    </row>
    <row r="8" spans="1:10">
      <c r="A8" s="2">
        <v>5</v>
      </c>
      <c r="B8" s="2" t="s">
        <v>2</v>
      </c>
      <c r="C8" s="2" t="s">
        <v>32</v>
      </c>
      <c r="D8" s="2" t="s">
        <v>13</v>
      </c>
      <c r="E8" s="2" t="s">
        <v>43</v>
      </c>
      <c r="F8" s="2" t="s">
        <v>40</v>
      </c>
      <c r="G8" s="2">
        <v>7</v>
      </c>
      <c r="H8" s="5">
        <f>VLOOKUP(F8,'[1]ANCHOR HEALTH &amp; BEAUTY CARE'!$C$4:$D$249,2,FALSE)</f>
        <v>37.5</v>
      </c>
      <c r="I8" s="5">
        <v>20</v>
      </c>
      <c r="J8" s="5">
        <f t="shared" si="0"/>
        <v>282.5</v>
      </c>
    </row>
    <row r="9" spans="1:10">
      <c r="A9" s="2">
        <v>6</v>
      </c>
      <c r="B9" s="2" t="s">
        <v>4</v>
      </c>
      <c r="C9" s="2" t="s">
        <v>27</v>
      </c>
      <c r="D9" s="2" t="s">
        <v>5</v>
      </c>
      <c r="E9" s="2" t="s">
        <v>43</v>
      </c>
      <c r="F9" s="2" t="s">
        <v>37</v>
      </c>
      <c r="G9" s="2">
        <v>2</v>
      </c>
      <c r="H9" s="5">
        <f>VLOOKUP(F9,'[1]ANCHOR HEALTH &amp; BEAUTY CARE'!$C$4:$D$249,2,FALSE)</f>
        <v>37.5</v>
      </c>
      <c r="I9" s="5">
        <v>20</v>
      </c>
      <c r="J9" s="5">
        <f t="shared" si="0"/>
        <v>95</v>
      </c>
    </row>
    <row r="10" spans="1:10">
      <c r="A10" s="2">
        <v>7</v>
      </c>
      <c r="B10" s="2" t="s">
        <v>6</v>
      </c>
      <c r="C10" s="2" t="s">
        <v>28</v>
      </c>
      <c r="D10" s="2" t="s">
        <v>7</v>
      </c>
      <c r="E10" s="2" t="s">
        <v>43</v>
      </c>
      <c r="F10" s="2" t="s">
        <v>38</v>
      </c>
      <c r="G10" s="2">
        <v>3</v>
      </c>
      <c r="H10" s="5">
        <f>VLOOKUP(F10,'[1]ANCHOR HEALTH &amp; BEAUTY CARE'!$C$4:$D$249,2,FALSE)</f>
        <v>37.5</v>
      </c>
      <c r="I10" s="5">
        <v>20</v>
      </c>
      <c r="J10" s="5">
        <f t="shared" si="0"/>
        <v>132.5</v>
      </c>
    </row>
    <row r="11" spans="1:10">
      <c r="A11" s="2">
        <v>8</v>
      </c>
      <c r="B11" s="2" t="s">
        <v>11</v>
      </c>
      <c r="C11" s="2" t="s">
        <v>31</v>
      </c>
      <c r="D11" s="2" t="s">
        <v>12</v>
      </c>
      <c r="E11" s="2" t="s">
        <v>43</v>
      </c>
      <c r="F11" s="2" t="s">
        <v>39</v>
      </c>
      <c r="G11" s="2">
        <v>56</v>
      </c>
      <c r="H11" s="5">
        <f>VLOOKUP(F11,'[1]ANCHOR HEALTH &amp; BEAUTY CARE'!$C$4:$D$249,2,FALSE)</f>
        <v>40</v>
      </c>
      <c r="I11" s="5">
        <v>20</v>
      </c>
      <c r="J11" s="5">
        <f t="shared" si="0"/>
        <v>2260</v>
      </c>
    </row>
    <row r="12" spans="1:10">
      <c r="A12" s="2">
        <v>9</v>
      </c>
      <c r="B12" s="2" t="s">
        <v>14</v>
      </c>
      <c r="C12" s="2" t="s">
        <v>33</v>
      </c>
      <c r="D12" s="2" t="s">
        <v>15</v>
      </c>
      <c r="E12" s="2" t="s">
        <v>43</v>
      </c>
      <c r="F12" s="2" t="s">
        <v>41</v>
      </c>
      <c r="G12" s="2">
        <v>10</v>
      </c>
      <c r="H12" s="5">
        <f>VLOOKUP(F12,'[1]ANCHOR HEALTH &amp; BEAUTY CARE'!$C$4:$D$249,2,FALSE)</f>
        <v>50</v>
      </c>
      <c r="I12" s="5">
        <v>20</v>
      </c>
      <c r="J12" s="5">
        <f t="shared" si="0"/>
        <v>520</v>
      </c>
    </row>
    <row r="13" spans="1:10">
      <c r="A13" s="2">
        <v>10</v>
      </c>
      <c r="B13" s="2" t="s">
        <v>16</v>
      </c>
      <c r="C13" s="2" t="s">
        <v>34</v>
      </c>
      <c r="D13" s="2" t="s">
        <v>17</v>
      </c>
      <c r="E13" s="2" t="s">
        <v>43</v>
      </c>
      <c r="F13" s="2" t="s">
        <v>42</v>
      </c>
      <c r="G13" s="2">
        <v>6</v>
      </c>
      <c r="H13" s="5">
        <f>VLOOKUP(F13,'[1]ANCHOR HEALTH &amp; BEAUTY CARE'!$C$4:$D$249,2,FALSE)</f>
        <v>50</v>
      </c>
      <c r="I13" s="5">
        <v>20</v>
      </c>
      <c r="J13" s="5">
        <f t="shared" si="0"/>
        <v>320</v>
      </c>
    </row>
    <row r="14" spans="1:10" s="8" customFormat="1">
      <c r="A14" s="22" t="s">
        <v>50</v>
      </c>
      <c r="B14" s="23"/>
      <c r="C14" s="23"/>
      <c r="D14" s="23"/>
      <c r="E14" s="23"/>
      <c r="F14" s="23"/>
      <c r="G14" s="23"/>
      <c r="H14" s="24"/>
      <c r="I14" s="25"/>
      <c r="J14" s="7">
        <f>ROUND(SUM(J4:J13),0)</f>
        <v>6098</v>
      </c>
    </row>
    <row r="15" spans="1:10" s="8" customFormat="1" ht="30" customHeight="1">
      <c r="A15" s="10" t="s">
        <v>51</v>
      </c>
      <c r="B15" s="10"/>
      <c r="C15" s="10"/>
      <c r="D15" s="10"/>
      <c r="E15" s="10"/>
      <c r="F15" s="10"/>
      <c r="G15" s="10"/>
      <c r="H15" s="11"/>
      <c r="I15" s="11"/>
      <c r="J15" s="11"/>
    </row>
    <row r="16" spans="1:10" s="8" customFormat="1" ht="30" customHeight="1">
      <c r="A16" s="10" t="s">
        <v>49</v>
      </c>
      <c r="B16" s="10"/>
      <c r="C16" s="10"/>
      <c r="D16" s="10"/>
      <c r="E16" s="10"/>
      <c r="F16" s="10"/>
      <c r="G16" s="10"/>
      <c r="H16" s="11"/>
      <c r="I16" s="11"/>
      <c r="J16" s="11"/>
    </row>
    <row r="17" spans="4:7">
      <c r="D17" s="6"/>
      <c r="G17" s="9">
        <f>SUM(G4:G13)</f>
        <v>145</v>
      </c>
    </row>
  </sheetData>
  <sortState ref="B4:J13">
    <sortCondition ref="B4"/>
  </sortState>
  <mergeCells count="7">
    <mergeCell ref="A16:J16"/>
    <mergeCell ref="A1:G1"/>
    <mergeCell ref="H1:J1"/>
    <mergeCell ref="A2:G2"/>
    <mergeCell ref="H2:J2"/>
    <mergeCell ref="A14:I14"/>
    <mergeCell ref="A15:J15"/>
  </mergeCells>
  <conditionalFormatting sqref="C1:C2">
    <cfRule type="duplicateValues" dxfId="1" priority="2"/>
  </conditionalFormatting>
  <conditionalFormatting sqref="C14:C1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2026-02-13T04:12:14Z</cp:lastPrinted>
  <dcterms:created xsi:type="dcterms:W3CDTF">2026-02-10T12:32:42Z</dcterms:created>
  <dcterms:modified xsi:type="dcterms:W3CDTF">2026-02-13T04:12:20Z</dcterms:modified>
</cp:coreProperties>
</file>