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3" i="1"/>
  <c r="H5"/>
  <c r="J5" s="1"/>
  <c r="H6"/>
  <c r="H7"/>
  <c r="H8"/>
  <c r="J8" s="1"/>
  <c r="J9"/>
  <c r="H10"/>
  <c r="H11"/>
  <c r="H12"/>
  <c r="J12" s="1"/>
  <c r="G16"/>
  <c r="H4"/>
  <c r="J4" s="1"/>
  <c r="J11"/>
  <c r="J10"/>
  <c r="J7"/>
  <c r="J6"/>
</calcChain>
</file>

<file path=xl/sharedStrings.xml><?xml version="1.0" encoding="utf-8"?>
<sst xmlns="http://schemas.openxmlformats.org/spreadsheetml/2006/main" count="61" uniqueCount="50">
  <si>
    <t>01/9/2025</t>
  </si>
  <si>
    <t>129</t>
  </si>
  <si>
    <t>09/9/2025</t>
  </si>
  <si>
    <t>168</t>
  </si>
  <si>
    <t>18/9/2025</t>
  </si>
  <si>
    <t>170</t>
  </si>
  <si>
    <t>19/9/2025</t>
  </si>
  <si>
    <t>445</t>
  </si>
  <si>
    <t>27/9/2025</t>
  </si>
  <si>
    <t>178</t>
  </si>
  <si>
    <t>20</t>
  </si>
  <si>
    <t>29/9/2025</t>
  </si>
  <si>
    <t>183</t>
  </si>
  <si>
    <t>30/9/2025</t>
  </si>
  <si>
    <t>172</t>
  </si>
  <si>
    <t>238//239</t>
  </si>
  <si>
    <t>SL</t>
  </si>
  <si>
    <t>DATE</t>
  </si>
  <si>
    <t>LR NO</t>
  </si>
  <si>
    <t>INV NO</t>
  </si>
  <si>
    <t>TO</t>
  </si>
  <si>
    <t>FROM</t>
  </si>
  <si>
    <t>CASE</t>
  </si>
  <si>
    <t>DO/08305</t>
  </si>
  <si>
    <t>DO/08799</t>
  </si>
  <si>
    <t>DO/09333</t>
  </si>
  <si>
    <t>DO/09565</t>
  </si>
  <si>
    <t>DO/09828</t>
  </si>
  <si>
    <t>DO/09897</t>
  </si>
  <si>
    <t>DO/10010</t>
  </si>
  <si>
    <t>DO/10060</t>
  </si>
  <si>
    <t>JA/11277</t>
  </si>
  <si>
    <t>ANGUL</t>
  </si>
  <si>
    <t>NAYAGARH</t>
  </si>
  <si>
    <t>PURI</t>
  </si>
  <si>
    <t>BALIKUDA</t>
  </si>
  <si>
    <t>tangi khurdha</t>
  </si>
  <si>
    <t>KHURDA</t>
  </si>
  <si>
    <t>BEGUNIA</t>
  </si>
  <si>
    <t>RAYAGADA</t>
  </si>
  <si>
    <t>CTC</t>
  </si>
  <si>
    <t>RATE</t>
  </si>
  <si>
    <t>LR.CH.</t>
  </si>
  <si>
    <t>AMOUNT</t>
  </si>
  <si>
    <t>INVOICE
PRAGATI LOGISTICS,SAMANTA SAHI KHUNTIA LANE,8984191006
GST No:21AGHPB9356M1Z9</t>
  </si>
  <si>
    <t xml:space="preserve">DEVI DISTRIBUTORS
Address:NEAR INDRA BHAWAN LODGIN, KATHAGADA SAHI,CUTTACK mo-9337154765mo-9437579712
,9337725042
GST No:21AAZPG8250F2ZL
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</si>
  <si>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</si>
  <si>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</si>
  <si>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Bill Date: 30/09/2025
Bill NO  :  17289
Total Amount : 4778.00</t>
  </si>
  <si>
    <t>(RUPEES FOUR THOUSAND SEVEN HUNDRED SEVENTY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</si>
</sst>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6</xdr:col>
      <xdr:colOff>171450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38100"/>
          <a:ext cx="35242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L8" sqref="L8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8.7109375" bestFit="1" customWidth="1"/>
    <col min="5" max="5" width="6.42578125" bestFit="1" customWidth="1"/>
    <col min="6" max="6" width="13.28515625" bestFit="1" customWidth="1"/>
    <col min="7" max="7" width="5.42578125" bestFit="1" customWidth="1"/>
  </cols>
  <sheetData>
    <row r="1" spans="1:10" s="5" customFormat="1" ht="90" customHeight="1">
      <c r="A1" s="11"/>
      <c r="B1" s="12"/>
      <c r="C1" s="12"/>
      <c r="D1" s="12"/>
      <c r="E1" s="12"/>
      <c r="F1" s="12"/>
      <c r="G1" s="13"/>
      <c r="H1" s="14" t="s">
        <v>44</v>
      </c>
      <c r="I1" s="15"/>
      <c r="J1" s="15"/>
    </row>
    <row r="2" spans="1:10" s="5" customFormat="1" ht="90" customHeight="1">
      <c r="A2" s="16" t="s">
        <v>45</v>
      </c>
      <c r="B2" s="17"/>
      <c r="C2" s="17"/>
      <c r="D2" s="17"/>
      <c r="E2" s="17"/>
      <c r="F2" s="17"/>
      <c r="G2" s="18"/>
      <c r="H2" s="19" t="s">
        <v>48</v>
      </c>
      <c r="I2" s="20"/>
      <c r="J2" s="20"/>
    </row>
    <row r="3" spans="1:10" s="1" customFormat="1">
      <c r="A3" s="3" t="s">
        <v>16</v>
      </c>
      <c r="B3" s="3" t="s">
        <v>17</v>
      </c>
      <c r="C3" s="3" t="s">
        <v>18</v>
      </c>
      <c r="D3" s="3" t="s">
        <v>19</v>
      </c>
      <c r="E3" s="3" t="s">
        <v>21</v>
      </c>
      <c r="F3" s="3" t="s">
        <v>20</v>
      </c>
      <c r="G3" s="3" t="s">
        <v>22</v>
      </c>
      <c r="H3" s="3" t="s">
        <v>41</v>
      </c>
      <c r="I3" s="3" t="s">
        <v>42</v>
      </c>
      <c r="J3" s="3" t="s">
        <v>43</v>
      </c>
    </row>
    <row r="4" spans="1:10">
      <c r="A4" s="2">
        <v>1</v>
      </c>
      <c r="B4" s="2" t="s">
        <v>0</v>
      </c>
      <c r="C4" s="2" t="s">
        <v>23</v>
      </c>
      <c r="D4" s="2" t="s">
        <v>1</v>
      </c>
      <c r="E4" s="2" t="s">
        <v>40</v>
      </c>
      <c r="F4" s="2" t="s">
        <v>32</v>
      </c>
      <c r="G4" s="2">
        <v>6</v>
      </c>
      <c r="H4" s="4">
        <f>VLOOKUP(F4,'[1]ANCHOR HEALTH &amp; BEAUTY CARE'!$C$4:$D$249,2,FALSE)</f>
        <v>37.5</v>
      </c>
      <c r="I4" s="4">
        <v>20</v>
      </c>
      <c r="J4" s="4">
        <f>G4*H4+I4</f>
        <v>245</v>
      </c>
    </row>
    <row r="5" spans="1:10">
      <c r="A5" s="2">
        <v>2</v>
      </c>
      <c r="B5" s="2" t="s">
        <v>2</v>
      </c>
      <c r="C5" s="2" t="s">
        <v>24</v>
      </c>
      <c r="D5" s="2" t="s">
        <v>3</v>
      </c>
      <c r="E5" s="2" t="s">
        <v>40</v>
      </c>
      <c r="F5" s="2" t="s">
        <v>33</v>
      </c>
      <c r="G5" s="2">
        <v>3</v>
      </c>
      <c r="H5" s="4">
        <f>VLOOKUP(F5,'[1]ANCHOR HEALTH &amp; BEAUTY CARE'!$C$4:$D$249,2,FALSE)</f>
        <v>40</v>
      </c>
      <c r="I5" s="4">
        <v>20</v>
      </c>
      <c r="J5" s="4">
        <f t="shared" ref="J5:J11" si="0">G5*H5+I5</f>
        <v>140</v>
      </c>
    </row>
    <row r="6" spans="1:10">
      <c r="A6" s="2">
        <v>3</v>
      </c>
      <c r="B6" s="2" t="s">
        <v>4</v>
      </c>
      <c r="C6" s="2" t="s">
        <v>25</v>
      </c>
      <c r="D6" s="2" t="s">
        <v>5</v>
      </c>
      <c r="E6" s="2" t="s">
        <v>40</v>
      </c>
      <c r="F6" s="2" t="s">
        <v>34</v>
      </c>
      <c r="G6" s="2">
        <v>3</v>
      </c>
      <c r="H6" s="4">
        <f>VLOOKUP(F6,'[1]ANCHOR HEALTH &amp; BEAUTY CARE'!$C$4:$D$249,2,FALSE)</f>
        <v>37.5</v>
      </c>
      <c r="I6" s="4">
        <v>20</v>
      </c>
      <c r="J6" s="4">
        <f t="shared" si="0"/>
        <v>132.5</v>
      </c>
    </row>
    <row r="7" spans="1:10">
      <c r="A7" s="2">
        <v>4</v>
      </c>
      <c r="B7" s="2" t="s">
        <v>6</v>
      </c>
      <c r="C7" s="2" t="s">
        <v>26</v>
      </c>
      <c r="D7" s="2" t="s">
        <v>7</v>
      </c>
      <c r="E7" s="2" t="s">
        <v>40</v>
      </c>
      <c r="F7" s="2" t="s">
        <v>35</v>
      </c>
      <c r="G7" s="2">
        <v>4</v>
      </c>
      <c r="H7" s="4">
        <f>VLOOKUP(F7,'[1]ANCHOR HEALTH &amp; BEAUTY CARE'!$C$4:$D$249,2,FALSE)</f>
        <v>37.5</v>
      </c>
      <c r="I7" s="4">
        <v>20</v>
      </c>
      <c r="J7" s="4">
        <f t="shared" si="0"/>
        <v>170</v>
      </c>
    </row>
    <row r="8" spans="1:10">
      <c r="A8" s="2">
        <v>5</v>
      </c>
      <c r="B8" s="2" t="s">
        <v>6</v>
      </c>
      <c r="C8" s="2" t="s">
        <v>31</v>
      </c>
      <c r="D8" s="2" t="s">
        <v>15</v>
      </c>
      <c r="E8" s="2" t="s">
        <v>40</v>
      </c>
      <c r="F8" s="2" t="s">
        <v>39</v>
      </c>
      <c r="G8" s="2">
        <v>81</v>
      </c>
      <c r="H8" s="4">
        <f>VLOOKUP(F8,'[1]ANCHOR HEALTH &amp; BEAUTY CARE'!$C$4:$D$249,2,FALSE)</f>
        <v>40</v>
      </c>
      <c r="I8" s="4">
        <v>20</v>
      </c>
      <c r="J8" s="4">
        <f t="shared" si="0"/>
        <v>3260</v>
      </c>
    </row>
    <row r="9" spans="1:10">
      <c r="A9" s="2">
        <v>6</v>
      </c>
      <c r="B9" s="2" t="s">
        <v>8</v>
      </c>
      <c r="C9" s="2" t="s">
        <v>27</v>
      </c>
      <c r="D9" s="2" t="s">
        <v>9</v>
      </c>
      <c r="E9" s="2" t="s">
        <v>40</v>
      </c>
      <c r="F9" s="2" t="s">
        <v>36</v>
      </c>
      <c r="G9" s="2">
        <v>10</v>
      </c>
      <c r="H9" s="4">
        <v>37.5</v>
      </c>
      <c r="I9" s="4">
        <v>20</v>
      </c>
      <c r="J9" s="4">
        <f t="shared" si="0"/>
        <v>395</v>
      </c>
    </row>
    <row r="10" spans="1:10">
      <c r="A10" s="2">
        <v>7</v>
      </c>
      <c r="B10" s="2" t="s">
        <v>8</v>
      </c>
      <c r="C10" s="2" t="s">
        <v>28</v>
      </c>
      <c r="D10" s="2" t="s">
        <v>10</v>
      </c>
      <c r="E10" s="2" t="s">
        <v>40</v>
      </c>
      <c r="F10" s="2" t="s">
        <v>35</v>
      </c>
      <c r="G10" s="2">
        <v>2</v>
      </c>
      <c r="H10" s="4">
        <f>VLOOKUP(F10,'[1]ANCHOR HEALTH &amp; BEAUTY CARE'!$C$4:$D$249,2,FALSE)</f>
        <v>37.5</v>
      </c>
      <c r="I10" s="4">
        <v>20</v>
      </c>
      <c r="J10" s="4">
        <f t="shared" si="0"/>
        <v>95</v>
      </c>
    </row>
    <row r="11" spans="1:10">
      <c r="A11" s="2">
        <v>8</v>
      </c>
      <c r="B11" s="2" t="s">
        <v>11</v>
      </c>
      <c r="C11" s="2" t="s">
        <v>29</v>
      </c>
      <c r="D11" s="2" t="s">
        <v>12</v>
      </c>
      <c r="E11" s="2" t="s">
        <v>40</v>
      </c>
      <c r="F11" s="2" t="s">
        <v>37</v>
      </c>
      <c r="G11" s="2">
        <v>5</v>
      </c>
      <c r="H11" s="4">
        <f>VLOOKUP(F11,'[1]ANCHOR HEALTH &amp; BEAUTY CARE'!$C$4:$D$249,2,FALSE)</f>
        <v>37.5</v>
      </c>
      <c r="I11" s="4">
        <v>20</v>
      </c>
      <c r="J11" s="4">
        <f t="shared" si="0"/>
        <v>207.5</v>
      </c>
    </row>
    <row r="12" spans="1:10">
      <c r="A12" s="2">
        <v>9</v>
      </c>
      <c r="B12" s="2" t="s">
        <v>13</v>
      </c>
      <c r="C12" s="2" t="s">
        <v>30</v>
      </c>
      <c r="D12" s="2" t="s">
        <v>14</v>
      </c>
      <c r="E12" s="2" t="s">
        <v>40</v>
      </c>
      <c r="F12" s="2" t="s">
        <v>38</v>
      </c>
      <c r="G12" s="2">
        <v>3</v>
      </c>
      <c r="H12" s="4">
        <f>VLOOKUP(F12,'[1]ANCHOR HEALTH &amp; BEAUTY CARE'!$C$4:$D$249,2,FALSE)</f>
        <v>37.5</v>
      </c>
      <c r="I12" s="4">
        <v>20</v>
      </c>
      <c r="J12" s="4">
        <f>G12*H12+I12</f>
        <v>132.5</v>
      </c>
    </row>
    <row r="13" spans="1:10" s="7" customFormat="1">
      <c r="A13" s="21" t="s">
        <v>49</v>
      </c>
      <c r="B13" s="22"/>
      <c r="C13" s="22"/>
      <c r="D13" s="22"/>
      <c r="E13" s="22"/>
      <c r="F13" s="22"/>
      <c r="G13" s="22"/>
      <c r="H13" s="23"/>
      <c r="I13" s="24"/>
      <c r="J13" s="6">
        <f>ROUND(SUM(J4:J12),0)</f>
        <v>4778</v>
      </c>
    </row>
    <row r="14" spans="1:10" s="7" customFormat="1" ht="30" customHeight="1">
      <c r="A14" s="9" t="s">
        <v>46</v>
      </c>
      <c r="B14" s="9"/>
      <c r="C14" s="9"/>
      <c r="D14" s="9"/>
      <c r="E14" s="9"/>
      <c r="F14" s="9"/>
      <c r="G14" s="9"/>
      <c r="H14" s="10"/>
      <c r="I14" s="10"/>
      <c r="J14" s="10"/>
    </row>
    <row r="15" spans="1:10" s="7" customFormat="1" ht="30" customHeight="1">
      <c r="A15" s="9" t="s">
        <v>47</v>
      </c>
      <c r="B15" s="9"/>
      <c r="C15" s="9"/>
      <c r="D15" s="9"/>
      <c r="E15" s="9"/>
      <c r="F15" s="9"/>
      <c r="G15" s="9"/>
      <c r="H15" s="10"/>
      <c r="I15" s="10"/>
      <c r="J15" s="10"/>
    </row>
    <row r="16" spans="1:10">
      <c r="D16" s="5"/>
      <c r="G16" s="8">
        <f>SUM(G4:G12)</f>
        <v>117</v>
      </c>
    </row>
  </sheetData>
  <sortState ref="B2:G10">
    <sortCondition ref="B1"/>
  </sortState>
  <mergeCells count="7">
    <mergeCell ref="A15:J15"/>
    <mergeCell ref="A1:G1"/>
    <mergeCell ref="H1:J1"/>
    <mergeCell ref="A2:G2"/>
    <mergeCell ref="H2:J2"/>
    <mergeCell ref="A13:I13"/>
    <mergeCell ref="A14:J14"/>
  </mergeCells>
  <conditionalFormatting sqref="C1:C2">
    <cfRule type="duplicateValues" dxfId="1" priority="2"/>
  </conditionalFormatting>
  <conditionalFormatting sqref="C13:C1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2025-10-11T11:14:34Z</dcterms:created>
  <dcterms:modified xsi:type="dcterms:W3CDTF">2025-10-16T03:48:09Z</dcterms:modified>
</cp:coreProperties>
</file>