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7" i="1" l="1"/>
  <c r="G27" i="1" l="1"/>
  <c r="J21" i="1"/>
  <c r="J20" i="1"/>
  <c r="J19" i="1"/>
  <c r="J17" i="1"/>
  <c r="J16" i="1"/>
  <c r="J15" i="1"/>
  <c r="J13" i="1"/>
  <c r="J12" i="1"/>
  <c r="J10" i="1"/>
  <c r="J9" i="1"/>
  <c r="J8" i="1"/>
  <c r="J7" i="1"/>
  <c r="J6" i="1"/>
  <c r="J5" i="1"/>
  <c r="J22" i="1"/>
  <c r="J23" i="1"/>
  <c r="J4" i="1"/>
  <c r="I21" i="1"/>
  <c r="L21" i="1" s="1"/>
  <c r="I20" i="1"/>
  <c r="L20" i="1" s="1"/>
  <c r="I19" i="1"/>
  <c r="L19" i="1" s="1"/>
  <c r="L18" i="1"/>
  <c r="I17" i="1"/>
  <c r="L17" i="1" s="1"/>
  <c r="I16" i="1"/>
  <c r="L16" i="1" s="1"/>
  <c r="I15" i="1"/>
  <c r="L15" i="1" s="1"/>
  <c r="I14" i="1"/>
  <c r="L14" i="1" s="1"/>
  <c r="I13" i="1"/>
  <c r="L13" i="1" s="1"/>
  <c r="I12" i="1"/>
  <c r="L11" i="1"/>
  <c r="I10" i="1"/>
  <c r="L10" i="1" s="1"/>
  <c r="I9" i="1"/>
  <c r="L9" i="1" s="1"/>
  <c r="I8" i="1"/>
  <c r="L8" i="1" s="1"/>
  <c r="I7" i="1"/>
  <c r="L7" i="1" s="1"/>
  <c r="I6" i="1"/>
  <c r="L6" i="1" s="1"/>
  <c r="I5" i="1"/>
  <c r="L5" i="1" s="1"/>
  <c r="I22" i="1"/>
  <c r="L22" i="1" s="1"/>
  <c r="I23" i="1"/>
  <c r="L23" i="1" s="1"/>
  <c r="I4" i="1"/>
  <c r="L4" i="1" s="1"/>
  <c r="L24" i="1" l="1"/>
  <c r="L12" i="1"/>
</calcChain>
</file>

<file path=xl/sharedStrings.xml><?xml version="1.0" encoding="utf-8"?>
<sst xmlns="http://schemas.openxmlformats.org/spreadsheetml/2006/main" count="118" uniqueCount="84">
  <si>
    <t>INVOICE
PRAGATI LOGISTICS,SAMANTA SAHI KHUNTIA LANE,8984191006
GST No:21AGHPB9356M1Z9</t>
  </si>
  <si>
    <t>01/2/2024</t>
  </si>
  <si>
    <t>398</t>
  </si>
  <si>
    <t>27/2/2024</t>
  </si>
  <si>
    <t>439</t>
  </si>
  <si>
    <t>724</t>
  </si>
  <si>
    <t>437</t>
  </si>
  <si>
    <t>438</t>
  </si>
  <si>
    <t>22/2/2024</t>
  </si>
  <si>
    <t>431</t>
  </si>
  <si>
    <t>432</t>
  </si>
  <si>
    <t>17/2/2024</t>
  </si>
  <si>
    <t>428</t>
  </si>
  <si>
    <t>15/2/2024</t>
  </si>
  <si>
    <t>424</t>
  </si>
  <si>
    <t>14/2/2024</t>
  </si>
  <si>
    <t>422</t>
  </si>
  <si>
    <t>12/2/2024</t>
  </si>
  <si>
    <t>420</t>
  </si>
  <si>
    <t>05/2/2024</t>
  </si>
  <si>
    <t>415</t>
  </si>
  <si>
    <t>03/2/2024</t>
  </si>
  <si>
    <t>412</t>
  </si>
  <si>
    <t>399</t>
  </si>
  <si>
    <t>02/2/2024</t>
  </si>
  <si>
    <t>416</t>
  </si>
  <si>
    <t>403</t>
  </si>
  <si>
    <t>409</t>
  </si>
  <si>
    <t>414</t>
  </si>
  <si>
    <t>28/2/2024</t>
  </si>
  <si>
    <t>444</t>
  </si>
  <si>
    <t>29/2/2024</t>
  </si>
  <si>
    <t>446</t>
  </si>
  <si>
    <t>Thanking you for your business.
PRAGATI LOGISTICS</t>
  </si>
  <si>
    <t>SL</t>
  </si>
  <si>
    <t>DATE</t>
  </si>
  <si>
    <t>LR NO</t>
  </si>
  <si>
    <t>ROURKELA</t>
  </si>
  <si>
    <t>KEONJHAR</t>
  </si>
  <si>
    <t>BETANATI</t>
  </si>
  <si>
    <t>BHADRAK</t>
  </si>
  <si>
    <t>BRAHMANJHARILO</t>
  </si>
  <si>
    <t>KENDRAPARA</t>
  </si>
  <si>
    <t>KHUNTA</t>
  </si>
  <si>
    <t>PANIKOILI</t>
  </si>
  <si>
    <t>SAKHIGOPAL</t>
  </si>
  <si>
    <t>NIMAPARA</t>
  </si>
  <si>
    <t>K SINGHPUR</t>
  </si>
  <si>
    <t>BASUDEVPUR</t>
  </si>
  <si>
    <t>PURI</t>
  </si>
  <si>
    <t>Kindly, verify &amp; confirm within 7 days, else GST will be filed by 20th MARCH, 2024. 
GST to be paid by Consignor under Reverse Charge Mechanism(RCM) as per GST.</t>
  </si>
  <si>
    <t>PL/JA/28742</t>
  </si>
  <si>
    <t>PL/JA/26307</t>
  </si>
  <si>
    <t>PL/JA/28740</t>
  </si>
  <si>
    <t>PL/JA/28703</t>
  </si>
  <si>
    <t>PL/DO/24297</t>
  </si>
  <si>
    <t>PL/JA/28284</t>
  </si>
  <si>
    <t>PL/JA/28271</t>
  </si>
  <si>
    <t>PL/DO/23577</t>
  </si>
  <si>
    <t>PL/JA/27729</t>
  </si>
  <si>
    <t>PL/DO/23266</t>
  </si>
  <si>
    <t>PL/JA/27430</t>
  </si>
  <si>
    <t>PL/DO/22468</t>
  </si>
  <si>
    <t>PL/DO/22379</t>
  </si>
  <si>
    <t>PL/DO/22378</t>
  </si>
  <si>
    <t>PL/JA/26522</t>
  </si>
  <si>
    <t>PL/JA/26382</t>
  </si>
  <si>
    <t>PL/JA/26373</t>
  </si>
  <si>
    <t>PL/JA/26338</t>
  </si>
  <si>
    <t>PL/DO/24441</t>
  </si>
  <si>
    <t>PL/DO/24467</t>
  </si>
  <si>
    <t>DESTINATION</t>
  </si>
  <si>
    <t>CTC</t>
  </si>
  <si>
    <t>FROM</t>
  </si>
  <si>
    <t>INV. NO.</t>
  </si>
  <si>
    <t>CASE</t>
  </si>
  <si>
    <t>WEIGHT</t>
  </si>
  <si>
    <t>RATE</t>
  </si>
  <si>
    <t>DD.CH.</t>
  </si>
  <si>
    <t>LR CH.</t>
  </si>
  <si>
    <t>AMT.</t>
  </si>
  <si>
    <t xml:space="preserve">
DUNCAN TEA LIMITED
Address:GANDARPUR,GROUND FLOOR NEAR N.H.-5,CUTTACK,PIN-753003,0671244097
GST No:21AABCD0201A1Z3
</t>
  </si>
  <si>
    <t xml:space="preserve">Bill Date: 29/02/2024
Bill NO : 39494
Total Amount: 15166.00
</t>
  </si>
  <si>
    <t>(RUPEES FIFTEEN THOUSAND ONE HUNDRED SIXTY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</si>
</sst>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4</xdr:col>
      <xdr:colOff>1114425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4300"/>
          <a:ext cx="32194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2.25</v>
          </cell>
          <cell r="E5">
            <v>2.48</v>
          </cell>
          <cell r="F5">
            <v>25</v>
          </cell>
        </row>
        <row r="6">
          <cell r="C6" t="str">
            <v>AHIYAS</v>
          </cell>
          <cell r="D6">
            <v>2.5</v>
          </cell>
          <cell r="E6">
            <v>2.75</v>
          </cell>
          <cell r="F6">
            <v>25</v>
          </cell>
          <cell r="G6">
            <v>200</v>
          </cell>
        </row>
        <row r="7">
          <cell r="C7" t="str">
            <v>ALIPINGALA</v>
          </cell>
          <cell r="D7">
            <v>2.2800000000000002</v>
          </cell>
          <cell r="E7">
            <v>2.5099999999999998</v>
          </cell>
          <cell r="F7">
            <v>25</v>
          </cell>
          <cell r="G7">
            <v>300</v>
          </cell>
        </row>
        <row r="8">
          <cell r="C8" t="str">
            <v>ANANDAPUR</v>
          </cell>
          <cell r="D8">
            <v>2.5</v>
          </cell>
          <cell r="E8">
            <v>2.75</v>
          </cell>
          <cell r="F8">
            <v>25</v>
          </cell>
        </row>
        <row r="9">
          <cell r="C9" t="str">
            <v>ASKA</v>
          </cell>
          <cell r="D9">
            <v>3.32</v>
          </cell>
          <cell r="E9">
            <v>3.65</v>
          </cell>
          <cell r="F9">
            <v>25</v>
          </cell>
        </row>
        <row r="10">
          <cell r="C10" t="str">
            <v>ASURALI</v>
          </cell>
          <cell r="D10">
            <v>2.5099999999999998</v>
          </cell>
          <cell r="E10">
            <v>2.76</v>
          </cell>
          <cell r="F10">
            <v>25</v>
          </cell>
          <cell r="G10">
            <v>400</v>
          </cell>
        </row>
        <row r="11">
          <cell r="C11" t="str">
            <v>ATHAGARH</v>
          </cell>
          <cell r="D11">
            <v>2.25</v>
          </cell>
          <cell r="E11">
            <v>2.48</v>
          </cell>
          <cell r="F11">
            <v>25</v>
          </cell>
        </row>
        <row r="12">
          <cell r="C12" t="str">
            <v>AUL</v>
          </cell>
          <cell r="D12">
            <v>2.5</v>
          </cell>
          <cell r="E12">
            <v>2.75</v>
          </cell>
          <cell r="F12">
            <v>25</v>
          </cell>
          <cell r="G12">
            <v>400</v>
          </cell>
        </row>
        <row r="13">
          <cell r="C13" t="str">
            <v>BAGHIAPADA</v>
          </cell>
          <cell r="D13">
            <v>3.5</v>
          </cell>
          <cell r="E13">
            <v>3.65</v>
          </cell>
          <cell r="F13">
            <v>25</v>
          </cell>
          <cell r="G13">
            <v>500</v>
          </cell>
        </row>
        <row r="14">
          <cell r="C14" t="str">
            <v>BAJAPUR</v>
          </cell>
          <cell r="D14">
            <v>2.25</v>
          </cell>
          <cell r="E14">
            <v>2.48</v>
          </cell>
          <cell r="F14">
            <v>25</v>
          </cell>
          <cell r="G14">
            <v>200</v>
          </cell>
        </row>
        <row r="15">
          <cell r="C15" t="str">
            <v>BALAMUKULI</v>
          </cell>
          <cell r="D15">
            <v>2.5099999999999998</v>
          </cell>
          <cell r="E15">
            <v>2.76</v>
          </cell>
          <cell r="F15">
            <v>25</v>
          </cell>
          <cell r="G15">
            <v>400</v>
          </cell>
        </row>
        <row r="16">
          <cell r="C16" t="str">
            <v>BALANGA</v>
          </cell>
          <cell r="D16">
            <v>2.5</v>
          </cell>
          <cell r="E16">
            <v>2.75</v>
          </cell>
          <cell r="F16">
            <v>25</v>
          </cell>
        </row>
        <row r="17">
          <cell r="C17" t="str">
            <v>BALASORE</v>
          </cell>
          <cell r="D17">
            <v>2.5</v>
          </cell>
          <cell r="E17">
            <v>2.75</v>
          </cell>
          <cell r="F17">
            <v>25</v>
          </cell>
        </row>
        <row r="18">
          <cell r="C18" t="str">
            <v>BALASORE</v>
          </cell>
          <cell r="D18">
            <v>2.5</v>
          </cell>
          <cell r="E18">
            <v>2.75</v>
          </cell>
          <cell r="F18">
            <v>25</v>
          </cell>
        </row>
        <row r="19">
          <cell r="C19" t="str">
            <v>BALIAPAL</v>
          </cell>
          <cell r="D19">
            <v>3.15</v>
          </cell>
          <cell r="E19">
            <v>3.47</v>
          </cell>
          <cell r="F19">
            <v>25</v>
          </cell>
          <cell r="G19">
            <v>400</v>
          </cell>
        </row>
        <row r="20">
          <cell r="C20" t="str">
            <v>BALICHANDRAPUR</v>
          </cell>
          <cell r="D20">
            <v>2.25</v>
          </cell>
          <cell r="E20">
            <v>2.48</v>
          </cell>
          <cell r="F20">
            <v>25</v>
          </cell>
        </row>
        <row r="21">
          <cell r="C21" t="str">
            <v>BALIGUDA</v>
          </cell>
          <cell r="D21">
            <v>2.25</v>
          </cell>
          <cell r="E21">
            <v>2.48</v>
          </cell>
          <cell r="F21">
            <v>25</v>
          </cell>
          <cell r="G21">
            <v>200</v>
          </cell>
        </row>
        <row r="22">
          <cell r="C22" t="str">
            <v>BALIKUDA</v>
          </cell>
          <cell r="D22">
            <v>2.46</v>
          </cell>
          <cell r="E22">
            <v>2.71</v>
          </cell>
          <cell r="F22">
            <v>25</v>
          </cell>
        </row>
        <row r="23">
          <cell r="C23" t="str">
            <v>BALUGAON</v>
          </cell>
          <cell r="D23">
            <v>2.25</v>
          </cell>
          <cell r="E23">
            <v>2.48</v>
          </cell>
          <cell r="F23">
            <v>25</v>
          </cell>
        </row>
        <row r="24">
          <cell r="C24" t="str">
            <v>BANAMALIPUR</v>
          </cell>
          <cell r="D24">
            <v>2.25</v>
          </cell>
          <cell r="E24">
            <v>2.48</v>
          </cell>
          <cell r="F24">
            <v>25</v>
          </cell>
        </row>
        <row r="25">
          <cell r="C25" t="str">
            <v>BARIKPUR</v>
          </cell>
          <cell r="D25">
            <v>2.5099999999999998</v>
          </cell>
          <cell r="E25">
            <v>2.76</v>
          </cell>
          <cell r="F25">
            <v>25</v>
          </cell>
          <cell r="G25">
            <v>300</v>
          </cell>
        </row>
        <row r="26">
          <cell r="C26" t="str">
            <v>BARIPADA</v>
          </cell>
          <cell r="D26">
            <v>2.74</v>
          </cell>
          <cell r="E26">
            <v>3.01</v>
          </cell>
          <cell r="F26">
            <v>25</v>
          </cell>
        </row>
        <row r="27">
          <cell r="C27" t="str">
            <v>BASUDEVPUR</v>
          </cell>
          <cell r="D27">
            <v>3.09</v>
          </cell>
          <cell r="E27">
            <v>3.4</v>
          </cell>
          <cell r="F27">
            <v>25</v>
          </cell>
        </row>
        <row r="28">
          <cell r="C28" t="str">
            <v>BEGUNIA</v>
          </cell>
          <cell r="D28">
            <v>2.25</v>
          </cell>
          <cell r="E28">
            <v>2.48</v>
          </cell>
          <cell r="F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2.5</v>
          </cell>
          <cell r="E30">
            <v>2.75</v>
          </cell>
          <cell r="F30">
            <v>25</v>
          </cell>
        </row>
        <row r="31">
          <cell r="C31" t="str">
            <v>BETANATI</v>
          </cell>
          <cell r="D31">
            <v>2.74</v>
          </cell>
          <cell r="E31">
            <v>3.01</v>
          </cell>
          <cell r="F31">
            <v>25</v>
          </cell>
          <cell r="G31">
            <v>300</v>
          </cell>
        </row>
        <row r="32">
          <cell r="C32" t="str">
            <v>BHADRAK</v>
          </cell>
          <cell r="D32">
            <v>2.5099999999999998</v>
          </cell>
          <cell r="E32">
            <v>2.76</v>
          </cell>
          <cell r="F32">
            <v>25</v>
          </cell>
        </row>
        <row r="33">
          <cell r="C33" t="str">
            <v>BHOGADA</v>
          </cell>
          <cell r="D33">
            <v>2.5</v>
          </cell>
          <cell r="E33">
            <v>2.75</v>
          </cell>
          <cell r="F33">
            <v>25</v>
          </cell>
        </row>
        <row r="34">
          <cell r="C34" t="str">
            <v>BHUBAN</v>
          </cell>
          <cell r="D34">
            <v>2.25</v>
          </cell>
          <cell r="E34">
            <v>2.48</v>
          </cell>
          <cell r="F34">
            <v>25</v>
          </cell>
          <cell r="G34">
            <v>300</v>
          </cell>
        </row>
        <row r="35">
          <cell r="C35" t="str">
            <v>BHUBANESWAR</v>
          </cell>
          <cell r="D35">
            <v>2.25</v>
          </cell>
          <cell r="E35">
            <v>2.48</v>
          </cell>
          <cell r="F35">
            <v>25</v>
          </cell>
        </row>
        <row r="36">
          <cell r="C36" t="str">
            <v>BHUBANESWAR</v>
          </cell>
          <cell r="D36">
            <v>2.25</v>
          </cell>
          <cell r="E36">
            <v>2.48</v>
          </cell>
          <cell r="F36">
            <v>25</v>
          </cell>
        </row>
        <row r="37">
          <cell r="C37" t="str">
            <v>BOUDH</v>
          </cell>
          <cell r="D37">
            <v>4</v>
          </cell>
          <cell r="E37">
            <v>4.4000000000000004</v>
          </cell>
          <cell r="F37">
            <v>25</v>
          </cell>
          <cell r="G37">
            <v>200</v>
          </cell>
        </row>
        <row r="38">
          <cell r="C38" t="str">
            <v>BRAHMABARADA</v>
          </cell>
          <cell r="D38">
            <v>2.5099999999999998</v>
          </cell>
          <cell r="E38">
            <v>2.76</v>
          </cell>
          <cell r="F38">
            <v>25</v>
          </cell>
          <cell r="G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3.15</v>
          </cell>
          <cell r="E40">
            <v>3.47</v>
          </cell>
          <cell r="F40">
            <v>25</v>
          </cell>
          <cell r="G40">
            <v>400</v>
          </cell>
        </row>
        <row r="41">
          <cell r="C41" t="str">
            <v>CHANDIKHOL</v>
          </cell>
          <cell r="D41">
            <v>2.25</v>
          </cell>
          <cell r="E41">
            <v>2.48</v>
          </cell>
          <cell r="F41">
            <v>25</v>
          </cell>
        </row>
        <row r="42">
          <cell r="C42" t="str">
            <v>CHANDPUR</v>
          </cell>
          <cell r="D42">
            <v>2.25</v>
          </cell>
          <cell r="E42">
            <v>2.48</v>
          </cell>
          <cell r="F42">
            <v>25</v>
          </cell>
        </row>
        <row r="43">
          <cell r="C43" t="str">
            <v>CHHATABARA</v>
          </cell>
          <cell r="D43">
            <v>2.25</v>
          </cell>
          <cell r="E43">
            <v>2.48</v>
          </cell>
          <cell r="F43">
            <v>25</v>
          </cell>
          <cell r="G43">
            <v>100</v>
          </cell>
        </row>
        <row r="44">
          <cell r="C44" t="str">
            <v>CHHATIA</v>
          </cell>
          <cell r="D44">
            <v>2.25</v>
          </cell>
          <cell r="E44">
            <v>2.48</v>
          </cell>
          <cell r="F44">
            <v>25</v>
          </cell>
        </row>
        <row r="45">
          <cell r="C45" t="str">
            <v>DASPALLA</v>
          </cell>
          <cell r="D45">
            <v>2.5</v>
          </cell>
          <cell r="E45">
            <v>2.75</v>
          </cell>
          <cell r="F45">
            <v>25</v>
          </cell>
          <cell r="G45">
            <v>500</v>
          </cell>
        </row>
        <row r="46">
          <cell r="C46" t="str">
            <v>DERABISH</v>
          </cell>
          <cell r="D46">
            <v>2.25</v>
          </cell>
          <cell r="E46">
            <v>2.48</v>
          </cell>
          <cell r="F46">
            <v>25</v>
          </cell>
          <cell r="G46">
            <v>200</v>
          </cell>
        </row>
        <row r="47">
          <cell r="C47" t="str">
            <v>DHENKANAL</v>
          </cell>
          <cell r="D47">
            <v>2.25</v>
          </cell>
          <cell r="E47">
            <v>2.48</v>
          </cell>
          <cell r="F47">
            <v>25</v>
          </cell>
        </row>
        <row r="48">
          <cell r="C48" t="str">
            <v>DIGAPAHANDI</v>
          </cell>
          <cell r="D48">
            <v>2.5</v>
          </cell>
          <cell r="E48">
            <v>2.75</v>
          </cell>
          <cell r="F48">
            <v>25</v>
          </cell>
          <cell r="G48">
            <v>500</v>
          </cell>
        </row>
        <row r="49">
          <cell r="C49" t="str">
            <v>EARSAMA</v>
          </cell>
          <cell r="D49">
            <v>2.25</v>
          </cell>
          <cell r="E49">
            <v>2.48</v>
          </cell>
          <cell r="F49">
            <v>25</v>
          </cell>
        </row>
        <row r="50">
          <cell r="C50" t="str">
            <v>ERSAMA</v>
          </cell>
          <cell r="D50">
            <v>2.25</v>
          </cell>
          <cell r="E50">
            <v>2.48</v>
          </cell>
          <cell r="F50">
            <v>25</v>
          </cell>
        </row>
        <row r="51">
          <cell r="C51" t="str">
            <v>GOBARA</v>
          </cell>
          <cell r="D51">
            <v>2.5</v>
          </cell>
          <cell r="E51">
            <v>2.75</v>
          </cell>
          <cell r="F51">
            <v>25</v>
          </cell>
          <cell r="G51">
            <v>300</v>
          </cell>
        </row>
        <row r="52">
          <cell r="C52" t="str">
            <v>GOP</v>
          </cell>
          <cell r="D52">
            <v>2.5</v>
          </cell>
          <cell r="E52">
            <v>2.75</v>
          </cell>
          <cell r="F52">
            <v>25</v>
          </cell>
        </row>
        <row r="53">
          <cell r="C53" t="str">
            <v>INDUPUR</v>
          </cell>
          <cell r="D53">
            <v>2.25</v>
          </cell>
          <cell r="E53">
            <v>2.48</v>
          </cell>
          <cell r="F53">
            <v>25</v>
          </cell>
          <cell r="G53">
            <v>300</v>
          </cell>
        </row>
        <row r="54">
          <cell r="C54" t="str">
            <v>JAGATSINGHPUR</v>
          </cell>
          <cell r="D54">
            <v>2.2800000000000002</v>
          </cell>
          <cell r="E54">
            <v>2.5099999999999998</v>
          </cell>
          <cell r="F54">
            <v>25</v>
          </cell>
        </row>
        <row r="55">
          <cell r="C55" t="str">
            <v>JAJPUR ROAD</v>
          </cell>
          <cell r="D55">
            <v>2.5</v>
          </cell>
          <cell r="E55">
            <v>2.75</v>
          </cell>
          <cell r="F55">
            <v>25</v>
          </cell>
        </row>
        <row r="56">
          <cell r="C56" t="str">
            <v>JAJPUR TOWN</v>
          </cell>
          <cell r="D56">
            <v>2.5</v>
          </cell>
          <cell r="E56">
            <v>2.75</v>
          </cell>
          <cell r="F56">
            <v>25</v>
          </cell>
        </row>
        <row r="57">
          <cell r="C57" t="str">
            <v>JALESWAR</v>
          </cell>
          <cell r="D57">
            <v>2.86</v>
          </cell>
          <cell r="E57">
            <v>3.15</v>
          </cell>
          <cell r="F57">
            <v>25</v>
          </cell>
        </row>
        <row r="58">
          <cell r="C58" t="str">
            <v>JATNI</v>
          </cell>
          <cell r="D58">
            <v>2.25</v>
          </cell>
          <cell r="E58">
            <v>2.48</v>
          </cell>
          <cell r="F58">
            <v>25</v>
          </cell>
        </row>
        <row r="59">
          <cell r="C59" t="str">
            <v>JEYPORE</v>
          </cell>
          <cell r="D59">
            <v>4</v>
          </cell>
          <cell r="E59">
            <v>4.4000000000000004</v>
          </cell>
          <cell r="F59">
            <v>25</v>
          </cell>
        </row>
        <row r="60">
          <cell r="C60" t="str">
            <v>JHARSUGUDA</v>
          </cell>
          <cell r="D60">
            <v>3</v>
          </cell>
          <cell r="E60">
            <v>3.3</v>
          </cell>
          <cell r="F60">
            <v>25</v>
          </cell>
          <cell r="G60" t="str">
            <v>25 PER C/S</v>
          </cell>
        </row>
        <row r="61">
          <cell r="C61" t="str">
            <v>JODA</v>
          </cell>
          <cell r="D61">
            <v>3.32</v>
          </cell>
          <cell r="E61">
            <v>3.65</v>
          </cell>
          <cell r="F61">
            <v>25</v>
          </cell>
        </row>
        <row r="62">
          <cell r="C62" t="str">
            <v>K SINGHPUR</v>
          </cell>
          <cell r="D62">
            <v>4.5</v>
          </cell>
          <cell r="E62">
            <v>4.95</v>
          </cell>
          <cell r="F62">
            <v>25</v>
          </cell>
          <cell r="G62">
            <v>750</v>
          </cell>
        </row>
        <row r="63">
          <cell r="C63" t="str">
            <v>KAKATPUR</v>
          </cell>
          <cell r="D63">
            <v>2.5</v>
          </cell>
          <cell r="E63">
            <v>2.75</v>
          </cell>
          <cell r="F63">
            <v>25</v>
          </cell>
        </row>
        <row r="64">
          <cell r="C64" t="str">
            <v>KALAPATHAR</v>
          </cell>
          <cell r="D64">
            <v>2.2800000000000002</v>
          </cell>
          <cell r="E64">
            <v>2.5099999999999998</v>
          </cell>
          <cell r="F64">
            <v>25</v>
          </cell>
        </row>
        <row r="65">
          <cell r="C65" t="str">
            <v>KALIO</v>
          </cell>
          <cell r="D65">
            <v>2.25</v>
          </cell>
          <cell r="E65">
            <v>2.48</v>
          </cell>
          <cell r="F65">
            <v>25</v>
          </cell>
          <cell r="G65">
            <v>200</v>
          </cell>
        </row>
        <row r="66">
          <cell r="C66" t="str">
            <v>KAMAKHYANAGAR</v>
          </cell>
          <cell r="D66">
            <v>2.5</v>
          </cell>
          <cell r="E66">
            <v>2.75</v>
          </cell>
          <cell r="F66">
            <v>25</v>
          </cell>
        </row>
        <row r="67">
          <cell r="C67" t="str">
            <v>KAMPAGARH</v>
          </cell>
          <cell r="D67">
            <v>2.5</v>
          </cell>
          <cell r="E67">
            <v>2.75</v>
          </cell>
          <cell r="F67">
            <v>25</v>
          </cell>
          <cell r="G67">
            <v>300</v>
          </cell>
        </row>
        <row r="68">
          <cell r="C68" t="str">
            <v>KARANJIA</v>
          </cell>
          <cell r="D68">
            <v>3.2</v>
          </cell>
          <cell r="E68">
            <v>3.52</v>
          </cell>
          <cell r="F68">
            <v>25</v>
          </cell>
        </row>
        <row r="69">
          <cell r="C69" t="str">
            <v>KENDRAPARA</v>
          </cell>
          <cell r="D69">
            <v>2.25</v>
          </cell>
          <cell r="E69">
            <v>2.48</v>
          </cell>
          <cell r="F69">
            <v>25</v>
          </cell>
        </row>
        <row r="70">
          <cell r="C70" t="str">
            <v>KENDUPATNA</v>
          </cell>
          <cell r="D70">
            <v>2.25</v>
          </cell>
          <cell r="E70">
            <v>2.48</v>
          </cell>
          <cell r="F70">
            <v>25</v>
          </cell>
          <cell r="G70">
            <v>200</v>
          </cell>
        </row>
        <row r="71">
          <cell r="C71" t="str">
            <v>KEONJHAR</v>
          </cell>
          <cell r="D71">
            <v>2.74</v>
          </cell>
          <cell r="E71">
            <v>3.01</v>
          </cell>
          <cell r="F71">
            <v>25</v>
          </cell>
        </row>
        <row r="72">
          <cell r="C72" t="str">
            <v>KHALIKOT</v>
          </cell>
          <cell r="D72">
            <v>2.5</v>
          </cell>
          <cell r="E72">
            <v>2.75</v>
          </cell>
          <cell r="F72">
            <v>0</v>
          </cell>
          <cell r="G72">
            <v>200</v>
          </cell>
        </row>
        <row r="73">
          <cell r="C73" t="str">
            <v>KHUNTA</v>
          </cell>
          <cell r="D73">
            <v>2.74</v>
          </cell>
          <cell r="E73">
            <v>3.01</v>
          </cell>
          <cell r="F73">
            <v>25</v>
          </cell>
          <cell r="G73" t="str">
            <v>300 &amp; 600</v>
          </cell>
        </row>
        <row r="74">
          <cell r="C74" t="str">
            <v>KHURDA</v>
          </cell>
          <cell r="D74">
            <v>2.25</v>
          </cell>
          <cell r="E74">
            <v>2.48</v>
          </cell>
          <cell r="F74">
            <v>25</v>
          </cell>
        </row>
        <row r="75">
          <cell r="C75" t="str">
            <v>KUAKHIA</v>
          </cell>
          <cell r="D75">
            <v>2.5</v>
          </cell>
          <cell r="E75">
            <v>2.75</v>
          </cell>
          <cell r="F75">
            <v>25</v>
          </cell>
        </row>
        <row r="76">
          <cell r="C76" t="str">
            <v>KUSUPUR</v>
          </cell>
          <cell r="D76">
            <v>2.5</v>
          </cell>
          <cell r="E76">
            <v>2.75</v>
          </cell>
          <cell r="F76">
            <v>25</v>
          </cell>
          <cell r="G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2.25</v>
          </cell>
          <cell r="E78">
            <v>2.48</v>
          </cell>
          <cell r="F78">
            <v>25</v>
          </cell>
        </row>
        <row r="79">
          <cell r="C79" t="str">
            <v>NARSINGHPUR</v>
          </cell>
          <cell r="D79">
            <v>2.5</v>
          </cell>
          <cell r="E79">
            <v>2.75</v>
          </cell>
          <cell r="F79">
            <v>25</v>
          </cell>
        </row>
        <row r="80">
          <cell r="C80" t="str">
            <v>NAYAGARH</v>
          </cell>
          <cell r="D80">
            <v>2.5099999999999998</v>
          </cell>
          <cell r="E80">
            <v>2.76</v>
          </cell>
          <cell r="F80">
            <v>25</v>
          </cell>
        </row>
        <row r="81">
          <cell r="C81" t="str">
            <v>NAYAHAT</v>
          </cell>
          <cell r="D81">
            <v>2.25</v>
          </cell>
          <cell r="E81">
            <v>2.48</v>
          </cell>
          <cell r="F81">
            <v>25</v>
          </cell>
        </row>
        <row r="82">
          <cell r="C82" t="str">
            <v>NIALI</v>
          </cell>
          <cell r="D82">
            <v>2.5</v>
          </cell>
          <cell r="E82">
            <v>2.75</v>
          </cell>
          <cell r="F82">
            <v>25</v>
          </cell>
        </row>
        <row r="83">
          <cell r="C83" t="str">
            <v>NIMAPARA</v>
          </cell>
          <cell r="D83">
            <v>2.25</v>
          </cell>
          <cell r="E83">
            <v>2.48</v>
          </cell>
          <cell r="F83">
            <v>25</v>
          </cell>
        </row>
        <row r="84">
          <cell r="C84" t="str">
            <v>NISCHINTKOILI</v>
          </cell>
          <cell r="D84">
            <v>2.25</v>
          </cell>
          <cell r="E84">
            <v>2.48</v>
          </cell>
          <cell r="F84">
            <v>25</v>
          </cell>
        </row>
        <row r="85">
          <cell r="C85" t="str">
            <v>ODAPADA</v>
          </cell>
          <cell r="D85">
            <v>2.25</v>
          </cell>
          <cell r="E85">
            <v>2.48</v>
          </cell>
          <cell r="F85">
            <v>25</v>
          </cell>
          <cell r="G85">
            <v>200</v>
          </cell>
        </row>
        <row r="86">
          <cell r="C86" t="str">
            <v>PANCHUPANDAV</v>
          </cell>
          <cell r="D86">
            <v>2.2800000000000002</v>
          </cell>
          <cell r="E86">
            <v>2.5099999999999998</v>
          </cell>
          <cell r="F86">
            <v>25</v>
          </cell>
        </row>
        <row r="87">
          <cell r="C87" t="str">
            <v>PANIKOILI</v>
          </cell>
          <cell r="D87">
            <v>2.5</v>
          </cell>
          <cell r="E87">
            <v>2.75</v>
          </cell>
          <cell r="F87">
            <v>25</v>
          </cell>
        </row>
        <row r="88">
          <cell r="C88" t="str">
            <v>PARADEEP</v>
          </cell>
          <cell r="D88">
            <v>2.5</v>
          </cell>
          <cell r="E88">
            <v>2.75</v>
          </cell>
          <cell r="F88">
            <v>25</v>
          </cell>
        </row>
        <row r="89">
          <cell r="C89" t="str">
            <v>PARAJANGA</v>
          </cell>
          <cell r="D89">
            <v>2.5</v>
          </cell>
          <cell r="E89">
            <v>2.75</v>
          </cell>
          <cell r="F89">
            <v>25</v>
          </cell>
          <cell r="G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2.5</v>
          </cell>
          <cell r="E91">
            <v>2.75</v>
          </cell>
          <cell r="F91">
            <v>25</v>
          </cell>
        </row>
        <row r="92">
          <cell r="C92" t="str">
            <v>PIPILI</v>
          </cell>
          <cell r="D92">
            <v>2.34</v>
          </cell>
          <cell r="E92">
            <v>2.57</v>
          </cell>
          <cell r="F92">
            <v>25</v>
          </cell>
        </row>
        <row r="93">
          <cell r="C93" t="str">
            <v>POLASARA</v>
          </cell>
          <cell r="D93">
            <v>2.5</v>
          </cell>
          <cell r="E93">
            <v>2.75</v>
          </cell>
          <cell r="F93">
            <v>25</v>
          </cell>
          <cell r="G93">
            <v>500</v>
          </cell>
        </row>
        <row r="94">
          <cell r="C94" t="str">
            <v>PURI</v>
          </cell>
          <cell r="D94">
            <v>2.5</v>
          </cell>
          <cell r="E94">
            <v>2.75</v>
          </cell>
          <cell r="F94">
            <v>25</v>
          </cell>
        </row>
        <row r="95">
          <cell r="C95" t="str">
            <v>RAGHUNATHPUR</v>
          </cell>
          <cell r="D95">
            <v>2.25</v>
          </cell>
          <cell r="E95">
            <v>2.48</v>
          </cell>
          <cell r="F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2.25</v>
          </cell>
          <cell r="E97">
            <v>2.48</v>
          </cell>
          <cell r="F97">
            <v>25</v>
          </cell>
        </row>
        <row r="98">
          <cell r="C98" t="str">
            <v>RAJ SUNAKHALA</v>
          </cell>
          <cell r="D98">
            <v>2.25</v>
          </cell>
          <cell r="E98">
            <v>2.48</v>
          </cell>
          <cell r="F98">
            <v>25</v>
          </cell>
        </row>
        <row r="99">
          <cell r="C99" t="str">
            <v>RAJKANIKA</v>
          </cell>
          <cell r="D99">
            <v>3.15</v>
          </cell>
          <cell r="E99">
            <v>3.47</v>
          </cell>
          <cell r="F99">
            <v>25</v>
          </cell>
          <cell r="G99">
            <v>400</v>
          </cell>
        </row>
        <row r="100">
          <cell r="C100" t="str">
            <v>ROURKELA</v>
          </cell>
          <cell r="D100">
            <v>3</v>
          </cell>
          <cell r="E100">
            <v>3.3</v>
          </cell>
          <cell r="F100">
            <v>25</v>
          </cell>
        </row>
        <row r="101">
          <cell r="C101" t="str">
            <v>SABRANG</v>
          </cell>
          <cell r="D101">
            <v>2.5</v>
          </cell>
          <cell r="E101">
            <v>2.75</v>
          </cell>
          <cell r="F101">
            <v>25</v>
          </cell>
          <cell r="G101">
            <v>300</v>
          </cell>
        </row>
        <row r="102">
          <cell r="C102" t="str">
            <v>SAKHIGOPAL</v>
          </cell>
          <cell r="D102">
            <v>2.25</v>
          </cell>
          <cell r="E102">
            <v>2.48</v>
          </cell>
          <cell r="F102">
            <v>25</v>
          </cell>
        </row>
        <row r="103">
          <cell r="C103" t="str">
            <v>SALIPUR</v>
          </cell>
          <cell r="D103">
            <v>2.25</v>
          </cell>
          <cell r="E103">
            <v>2.48</v>
          </cell>
          <cell r="F103">
            <v>25</v>
          </cell>
        </row>
        <row r="104">
          <cell r="C104" t="str">
            <v>SAMBALPUR</v>
          </cell>
          <cell r="D104">
            <v>3</v>
          </cell>
          <cell r="E104">
            <v>3.3</v>
          </cell>
          <cell r="F104">
            <v>25</v>
          </cell>
        </row>
        <row r="105">
          <cell r="C105" t="str">
            <v>SHERAGARH</v>
          </cell>
          <cell r="D105">
            <v>3.32</v>
          </cell>
          <cell r="E105">
            <v>3.65</v>
          </cell>
          <cell r="F105">
            <v>25</v>
          </cell>
        </row>
        <row r="106">
          <cell r="C106" t="str">
            <v>SIKO</v>
          </cell>
          <cell r="D106">
            <v>2.5</v>
          </cell>
          <cell r="E106">
            <v>2.75</v>
          </cell>
          <cell r="F106">
            <v>25</v>
          </cell>
        </row>
        <row r="107">
          <cell r="C107" t="str">
            <v>SIMILIGUDA</v>
          </cell>
          <cell r="D107">
            <v>4</v>
          </cell>
          <cell r="E107">
            <v>4.4000000000000004</v>
          </cell>
          <cell r="F107">
            <v>25</v>
          </cell>
          <cell r="G107">
            <v>500</v>
          </cell>
        </row>
        <row r="108">
          <cell r="C108" t="str">
            <v>SORO</v>
          </cell>
          <cell r="D108">
            <v>2.5</v>
          </cell>
          <cell r="E108">
            <v>2.75</v>
          </cell>
          <cell r="F108">
            <v>25</v>
          </cell>
        </row>
        <row r="109">
          <cell r="C109" t="str">
            <v>TALCHER</v>
          </cell>
          <cell r="D109">
            <v>2.5</v>
          </cell>
          <cell r="E109">
            <v>2.75</v>
          </cell>
          <cell r="F109">
            <v>25</v>
          </cell>
        </row>
        <row r="110">
          <cell r="C110" t="str">
            <v>TANGI</v>
          </cell>
          <cell r="D110">
            <v>2.25</v>
          </cell>
          <cell r="E110">
            <v>2.48</v>
          </cell>
          <cell r="F110">
            <v>25</v>
          </cell>
        </row>
        <row r="111">
          <cell r="C111" t="str">
            <v>TANGI</v>
          </cell>
          <cell r="D111">
            <v>2.25</v>
          </cell>
          <cell r="E111">
            <v>2.48</v>
          </cell>
          <cell r="F111">
            <v>25</v>
          </cell>
        </row>
        <row r="112">
          <cell r="C112" t="str">
            <v>TIIKABALI</v>
          </cell>
          <cell r="D112">
            <v>3.5</v>
          </cell>
          <cell r="E112">
            <v>3.65</v>
          </cell>
          <cell r="F112">
            <v>25</v>
          </cell>
          <cell r="G112">
            <v>500</v>
          </cell>
        </row>
        <row r="113">
          <cell r="C113" t="str">
            <v>TIRTOL</v>
          </cell>
          <cell r="D113">
            <v>2.25</v>
          </cell>
          <cell r="E113">
            <v>2.48</v>
          </cell>
          <cell r="F113">
            <v>25</v>
          </cell>
        </row>
        <row r="114">
          <cell r="C114" t="str">
            <v>HATADIHI</v>
          </cell>
          <cell r="E114">
            <v>2.75</v>
          </cell>
          <cell r="F114">
            <v>25</v>
          </cell>
          <cell r="G114" t="str">
            <v>DD.CH.</v>
          </cell>
        </row>
        <row r="115">
          <cell r="C115" t="str">
            <v>DHUSURI</v>
          </cell>
          <cell r="E115">
            <v>3.4</v>
          </cell>
          <cell r="F115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O14" sqref="O14"/>
    </sheetView>
  </sheetViews>
  <sheetFormatPr defaultRowHeight="15"/>
  <cols>
    <col min="1" max="1" width="3.710937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7.85546875" style="1" bestFit="1" customWidth="1"/>
    <col min="6" max="6" width="8.7109375" style="1" bestFit="1" customWidth="1"/>
    <col min="7" max="7" width="6.28515625" style="1" customWidth="1"/>
    <col min="8" max="8" width="8.28515625" style="1" bestFit="1" customWidth="1"/>
    <col min="9" max="9" width="6.140625" style="2" customWidth="1"/>
    <col min="10" max="10" width="7.140625" style="2" customWidth="1"/>
    <col min="11" max="11" width="6.710937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1"/>
      <c r="F1" s="22" t="s">
        <v>0</v>
      </c>
      <c r="G1" s="23"/>
      <c r="H1" s="23"/>
      <c r="I1" s="23"/>
      <c r="J1" s="23"/>
      <c r="K1" s="23"/>
      <c r="L1" s="24"/>
    </row>
    <row r="2" spans="1:12" ht="72.75" customHeight="1">
      <c r="A2" s="19" t="s">
        <v>81</v>
      </c>
      <c r="B2" s="20"/>
      <c r="C2" s="20"/>
      <c r="D2" s="20"/>
      <c r="E2" s="21"/>
      <c r="F2" s="22" t="s">
        <v>82</v>
      </c>
      <c r="G2" s="23"/>
      <c r="H2" s="23"/>
      <c r="I2" s="23"/>
      <c r="J2" s="23"/>
      <c r="K2" s="23"/>
      <c r="L2" s="24"/>
    </row>
    <row r="3" spans="1:12" s="8" customFormat="1" ht="15" customHeight="1">
      <c r="A3" s="6" t="s">
        <v>34</v>
      </c>
      <c r="B3" s="6" t="s">
        <v>35</v>
      </c>
      <c r="C3" s="6" t="s">
        <v>36</v>
      </c>
      <c r="D3" s="6" t="s">
        <v>73</v>
      </c>
      <c r="E3" s="6" t="s">
        <v>71</v>
      </c>
      <c r="F3" s="6" t="s">
        <v>74</v>
      </c>
      <c r="G3" s="6" t="s">
        <v>75</v>
      </c>
      <c r="H3" s="6" t="s">
        <v>76</v>
      </c>
      <c r="I3" s="7" t="s">
        <v>77</v>
      </c>
      <c r="J3" s="7" t="s">
        <v>78</v>
      </c>
      <c r="K3" s="7" t="s">
        <v>79</v>
      </c>
      <c r="L3" s="7" t="s">
        <v>80</v>
      </c>
    </row>
    <row r="4" spans="1:12" ht="15" customHeight="1">
      <c r="A4" s="11">
        <v>1</v>
      </c>
      <c r="B4" s="4" t="s">
        <v>1</v>
      </c>
      <c r="C4" s="4" t="s">
        <v>52</v>
      </c>
      <c r="D4" s="4" t="s">
        <v>72</v>
      </c>
      <c r="E4" s="4" t="s">
        <v>37</v>
      </c>
      <c r="F4" s="4" t="s">
        <v>2</v>
      </c>
      <c r="G4" s="4">
        <v>11</v>
      </c>
      <c r="H4" s="4">
        <v>140</v>
      </c>
      <c r="I4" s="5">
        <f>VLOOKUP(E4,'[1]DUNCAN TEA'!$C$5:$E$119,3,)</f>
        <v>3.3</v>
      </c>
      <c r="J4" s="5">
        <f>VLOOKUP(E4,'[1]DUNCAN TEA'!$C$5:$G$123,5,)</f>
        <v>0</v>
      </c>
      <c r="K4" s="5">
        <v>25</v>
      </c>
      <c r="L4" s="5">
        <f t="shared" ref="L4:L23" si="0">H4*I4+J4+K4</f>
        <v>487</v>
      </c>
    </row>
    <row r="5" spans="1:12" ht="15" customHeight="1">
      <c r="A5" s="11">
        <v>2</v>
      </c>
      <c r="B5" s="4" t="s">
        <v>1</v>
      </c>
      <c r="C5" s="4" t="s">
        <v>68</v>
      </c>
      <c r="D5" s="4" t="s">
        <v>72</v>
      </c>
      <c r="E5" s="4" t="s">
        <v>48</v>
      </c>
      <c r="F5" s="4" t="s">
        <v>28</v>
      </c>
      <c r="G5" s="4">
        <v>6</v>
      </c>
      <c r="H5" s="4">
        <v>125</v>
      </c>
      <c r="I5" s="5">
        <f>VLOOKUP(E5,'[1]DUNCAN TEA'!$C$5:$E$119,3,)</f>
        <v>3.4</v>
      </c>
      <c r="J5" s="5">
        <f>VLOOKUP(E5,'[1]DUNCAN TEA'!$C$5:$G$123,5,)</f>
        <v>0</v>
      </c>
      <c r="K5" s="5">
        <v>25</v>
      </c>
      <c r="L5" s="5">
        <f t="shared" si="0"/>
        <v>450</v>
      </c>
    </row>
    <row r="6" spans="1:12" ht="15" customHeight="1">
      <c r="A6" s="11">
        <v>3</v>
      </c>
      <c r="B6" s="4" t="s">
        <v>1</v>
      </c>
      <c r="C6" s="4" t="s">
        <v>67</v>
      </c>
      <c r="D6" s="4" t="s">
        <v>72</v>
      </c>
      <c r="E6" s="4" t="s">
        <v>38</v>
      </c>
      <c r="F6" s="4" t="s">
        <v>27</v>
      </c>
      <c r="G6" s="4">
        <v>58</v>
      </c>
      <c r="H6" s="4">
        <v>725</v>
      </c>
      <c r="I6" s="5">
        <f>VLOOKUP(E6,'[1]DUNCAN TEA'!$C$5:$E$119,3,)</f>
        <v>3.01</v>
      </c>
      <c r="J6" s="5">
        <f>VLOOKUP(E6,'[1]DUNCAN TEA'!$C$5:$G$123,5,)</f>
        <v>0</v>
      </c>
      <c r="K6" s="5">
        <v>25</v>
      </c>
      <c r="L6" s="5">
        <f t="shared" si="0"/>
        <v>2207.25</v>
      </c>
    </row>
    <row r="7" spans="1:12" ht="15" customHeight="1">
      <c r="A7" s="11">
        <v>4</v>
      </c>
      <c r="B7" s="4" t="s">
        <v>1</v>
      </c>
      <c r="C7" s="4" t="s">
        <v>66</v>
      </c>
      <c r="D7" s="4" t="s">
        <v>72</v>
      </c>
      <c r="E7" s="4" t="s">
        <v>40</v>
      </c>
      <c r="F7" s="4" t="s">
        <v>26</v>
      </c>
      <c r="G7" s="4">
        <v>4</v>
      </c>
      <c r="H7" s="4">
        <v>60</v>
      </c>
      <c r="I7" s="5">
        <f>VLOOKUP(E7,'[1]DUNCAN TEA'!$C$5:$E$119,3,)</f>
        <v>2.76</v>
      </c>
      <c r="J7" s="5">
        <f>VLOOKUP(E7,'[1]DUNCAN TEA'!$C$5:$G$123,5,)</f>
        <v>0</v>
      </c>
      <c r="K7" s="5">
        <v>25</v>
      </c>
      <c r="L7" s="5">
        <f t="shared" si="0"/>
        <v>190.6</v>
      </c>
    </row>
    <row r="8" spans="1:12" ht="15" customHeight="1">
      <c r="A8" s="11">
        <v>5</v>
      </c>
      <c r="B8" s="4" t="s">
        <v>24</v>
      </c>
      <c r="C8" s="4" t="s">
        <v>65</v>
      </c>
      <c r="D8" s="4" t="s">
        <v>72</v>
      </c>
      <c r="E8" s="4" t="s">
        <v>47</v>
      </c>
      <c r="F8" s="4" t="s">
        <v>25</v>
      </c>
      <c r="G8" s="4">
        <v>8</v>
      </c>
      <c r="H8" s="4">
        <v>110</v>
      </c>
      <c r="I8" s="5">
        <f>VLOOKUP(E8,'[1]DUNCAN TEA'!$C$5:$E$119,3,)</f>
        <v>4.95</v>
      </c>
      <c r="J8" s="5">
        <f>VLOOKUP(E8,'[1]DUNCAN TEA'!$C$5:$G$123,5,)</f>
        <v>750</v>
      </c>
      <c r="K8" s="5">
        <v>25</v>
      </c>
      <c r="L8" s="5">
        <f t="shared" si="0"/>
        <v>1319.5</v>
      </c>
    </row>
    <row r="9" spans="1:12" ht="15" customHeight="1">
      <c r="A9" s="11">
        <v>6</v>
      </c>
      <c r="B9" s="4" t="s">
        <v>21</v>
      </c>
      <c r="C9" s="4" t="s">
        <v>64</v>
      </c>
      <c r="D9" s="4" t="s">
        <v>72</v>
      </c>
      <c r="E9" s="4" t="s">
        <v>46</v>
      </c>
      <c r="F9" s="4" t="s">
        <v>23</v>
      </c>
      <c r="G9" s="4">
        <v>12</v>
      </c>
      <c r="H9" s="4">
        <v>225</v>
      </c>
      <c r="I9" s="5">
        <f>VLOOKUP(E9,'[1]DUNCAN TEA'!$C$5:$E$119,3,)</f>
        <v>2.48</v>
      </c>
      <c r="J9" s="5">
        <f>VLOOKUP(E9,'[1]DUNCAN TEA'!$C$5:$G$123,5,)</f>
        <v>0</v>
      </c>
      <c r="K9" s="5">
        <v>25</v>
      </c>
      <c r="L9" s="5">
        <f t="shared" si="0"/>
        <v>583</v>
      </c>
    </row>
    <row r="10" spans="1:12" ht="15" customHeight="1">
      <c r="A10" s="11">
        <v>7</v>
      </c>
      <c r="B10" s="4" t="s">
        <v>21</v>
      </c>
      <c r="C10" s="4" t="s">
        <v>63</v>
      </c>
      <c r="D10" s="4" t="s">
        <v>72</v>
      </c>
      <c r="E10" s="4" t="s">
        <v>45</v>
      </c>
      <c r="F10" s="4" t="s">
        <v>22</v>
      </c>
      <c r="G10" s="4">
        <v>2</v>
      </c>
      <c r="H10" s="4">
        <v>50</v>
      </c>
      <c r="I10" s="5">
        <f>VLOOKUP(E10,'[1]DUNCAN TEA'!$C$5:$E$119,3,)</f>
        <v>2.48</v>
      </c>
      <c r="J10" s="5">
        <f>VLOOKUP(E10,'[1]DUNCAN TEA'!$C$5:$G$123,5,)</f>
        <v>0</v>
      </c>
      <c r="K10" s="5">
        <v>25</v>
      </c>
      <c r="L10" s="5">
        <f t="shared" si="0"/>
        <v>149</v>
      </c>
    </row>
    <row r="11" spans="1:12" ht="15" customHeight="1">
      <c r="A11" s="11">
        <v>8</v>
      </c>
      <c r="B11" s="4" t="s">
        <v>19</v>
      </c>
      <c r="C11" s="4" t="s">
        <v>62</v>
      </c>
      <c r="D11" s="4" t="s">
        <v>72</v>
      </c>
      <c r="E11" s="4" t="s">
        <v>41</v>
      </c>
      <c r="F11" s="4" t="s">
        <v>20</v>
      </c>
      <c r="G11" s="4">
        <v>10</v>
      </c>
      <c r="H11" s="4">
        <v>130</v>
      </c>
      <c r="I11" s="5">
        <v>2.48</v>
      </c>
      <c r="J11" s="5">
        <v>0</v>
      </c>
      <c r="K11" s="5">
        <v>25</v>
      </c>
      <c r="L11" s="5">
        <f t="shared" si="0"/>
        <v>347.4</v>
      </c>
    </row>
    <row r="12" spans="1:12" ht="15" customHeight="1">
      <c r="A12" s="11">
        <v>9</v>
      </c>
      <c r="B12" s="4" t="s">
        <v>17</v>
      </c>
      <c r="C12" s="4" t="s">
        <v>61</v>
      </c>
      <c r="D12" s="4" t="s">
        <v>72</v>
      </c>
      <c r="E12" s="4" t="s">
        <v>38</v>
      </c>
      <c r="F12" s="4" t="s">
        <v>18</v>
      </c>
      <c r="G12" s="4">
        <v>40</v>
      </c>
      <c r="H12" s="4">
        <v>510</v>
      </c>
      <c r="I12" s="5">
        <f>VLOOKUP(E12,'[1]DUNCAN TEA'!$C$5:$E$119,3,)</f>
        <v>3.01</v>
      </c>
      <c r="J12" s="5">
        <f>VLOOKUP(E12,'[1]DUNCAN TEA'!$C$5:$G$123,5,)</f>
        <v>0</v>
      </c>
      <c r="K12" s="5">
        <v>25</v>
      </c>
      <c r="L12" s="5">
        <f t="shared" si="0"/>
        <v>1560.1</v>
      </c>
    </row>
    <row r="13" spans="1:12" ht="15" customHeight="1">
      <c r="A13" s="11">
        <v>10</v>
      </c>
      <c r="B13" s="4" t="s">
        <v>15</v>
      </c>
      <c r="C13" s="4" t="s">
        <v>60</v>
      </c>
      <c r="D13" s="4" t="s">
        <v>72</v>
      </c>
      <c r="E13" s="4" t="s">
        <v>44</v>
      </c>
      <c r="F13" s="4" t="s">
        <v>16</v>
      </c>
      <c r="G13" s="4">
        <v>12</v>
      </c>
      <c r="H13" s="4">
        <v>150</v>
      </c>
      <c r="I13" s="5">
        <f>VLOOKUP(E13,'[1]DUNCAN TEA'!$C$5:$E$119,3,)</f>
        <v>2.75</v>
      </c>
      <c r="J13" s="5">
        <f>VLOOKUP(E13,'[1]DUNCAN TEA'!$C$5:$G$123,5,)</f>
        <v>0</v>
      </c>
      <c r="K13" s="5">
        <v>25</v>
      </c>
      <c r="L13" s="5">
        <f t="shared" si="0"/>
        <v>437.5</v>
      </c>
    </row>
    <row r="14" spans="1:12" ht="15" customHeight="1">
      <c r="A14" s="11">
        <v>11</v>
      </c>
      <c r="B14" s="4" t="s">
        <v>13</v>
      </c>
      <c r="C14" s="4" t="s">
        <v>59</v>
      </c>
      <c r="D14" s="4" t="s">
        <v>72</v>
      </c>
      <c r="E14" s="4" t="s">
        <v>43</v>
      </c>
      <c r="F14" s="4" t="s">
        <v>14</v>
      </c>
      <c r="G14" s="4">
        <v>4</v>
      </c>
      <c r="H14" s="4">
        <v>50</v>
      </c>
      <c r="I14" s="5">
        <f>VLOOKUP(E14,'[1]DUNCAN TEA'!$C$5:$E$119,3,)</f>
        <v>3.01</v>
      </c>
      <c r="J14" s="5">
        <v>600</v>
      </c>
      <c r="K14" s="5">
        <v>25</v>
      </c>
      <c r="L14" s="5">
        <f t="shared" si="0"/>
        <v>775.5</v>
      </c>
    </row>
    <row r="15" spans="1:12" ht="15" customHeight="1">
      <c r="A15" s="11">
        <v>12</v>
      </c>
      <c r="B15" s="4" t="s">
        <v>11</v>
      </c>
      <c r="C15" s="4" t="s">
        <v>58</v>
      </c>
      <c r="D15" s="4" t="s">
        <v>72</v>
      </c>
      <c r="E15" s="4" t="s">
        <v>42</v>
      </c>
      <c r="F15" s="4" t="s">
        <v>12</v>
      </c>
      <c r="G15" s="4">
        <v>6</v>
      </c>
      <c r="H15" s="4">
        <v>150</v>
      </c>
      <c r="I15" s="5">
        <f>VLOOKUP(E15,'[1]DUNCAN TEA'!$C$5:$E$119,3,)</f>
        <v>2.48</v>
      </c>
      <c r="J15" s="5">
        <f>VLOOKUP(E15,'[1]DUNCAN TEA'!$C$5:$G$123,5,)</f>
        <v>0</v>
      </c>
      <c r="K15" s="5">
        <v>25</v>
      </c>
      <c r="L15" s="5">
        <f t="shared" si="0"/>
        <v>397</v>
      </c>
    </row>
    <row r="16" spans="1:12" ht="15" customHeight="1">
      <c r="A16" s="11">
        <v>13</v>
      </c>
      <c r="B16" s="4" t="s">
        <v>8</v>
      </c>
      <c r="C16" s="4" t="s">
        <v>57</v>
      </c>
      <c r="D16" s="4" t="s">
        <v>72</v>
      </c>
      <c r="E16" s="4" t="s">
        <v>40</v>
      </c>
      <c r="F16" s="4" t="s">
        <v>10</v>
      </c>
      <c r="G16" s="4">
        <v>4</v>
      </c>
      <c r="H16" s="4">
        <v>50</v>
      </c>
      <c r="I16" s="5">
        <f>VLOOKUP(E16,'[1]DUNCAN TEA'!$C$5:$E$119,3,)</f>
        <v>2.76</v>
      </c>
      <c r="J16" s="5">
        <f>VLOOKUP(E16,'[1]DUNCAN TEA'!$C$5:$G$123,5,)</f>
        <v>0</v>
      </c>
      <c r="K16" s="5">
        <v>25</v>
      </c>
      <c r="L16" s="5">
        <f t="shared" si="0"/>
        <v>163</v>
      </c>
    </row>
    <row r="17" spans="1:12" ht="15" customHeight="1">
      <c r="A17" s="11">
        <v>14</v>
      </c>
      <c r="B17" s="4" t="s">
        <v>8</v>
      </c>
      <c r="C17" s="4" t="s">
        <v>56</v>
      </c>
      <c r="D17" s="4" t="s">
        <v>72</v>
      </c>
      <c r="E17" s="4" t="s">
        <v>38</v>
      </c>
      <c r="F17" s="4" t="s">
        <v>9</v>
      </c>
      <c r="G17" s="4">
        <v>40</v>
      </c>
      <c r="H17" s="4">
        <v>500</v>
      </c>
      <c r="I17" s="5">
        <f>VLOOKUP(E17,'[1]DUNCAN TEA'!$C$5:$E$119,3,)</f>
        <v>3.01</v>
      </c>
      <c r="J17" s="5">
        <f>VLOOKUP(E17,'[1]DUNCAN TEA'!$C$5:$G$123,5,)</f>
        <v>0</v>
      </c>
      <c r="K17" s="5">
        <v>25</v>
      </c>
      <c r="L17" s="5">
        <f t="shared" si="0"/>
        <v>1530</v>
      </c>
    </row>
    <row r="18" spans="1:12" ht="15" customHeight="1">
      <c r="A18" s="11">
        <v>15</v>
      </c>
      <c r="B18" s="4" t="s">
        <v>3</v>
      </c>
      <c r="C18" s="4" t="s">
        <v>55</v>
      </c>
      <c r="D18" s="4" t="s">
        <v>72</v>
      </c>
      <c r="E18" s="4" t="s">
        <v>41</v>
      </c>
      <c r="F18" s="4" t="s">
        <v>7</v>
      </c>
      <c r="G18" s="4">
        <v>5</v>
      </c>
      <c r="H18" s="4">
        <v>65</v>
      </c>
      <c r="I18" s="5">
        <v>2.48</v>
      </c>
      <c r="J18" s="5">
        <v>0</v>
      </c>
      <c r="K18" s="5">
        <v>25</v>
      </c>
      <c r="L18" s="5">
        <f t="shared" si="0"/>
        <v>186.2</v>
      </c>
    </row>
    <row r="19" spans="1:12" ht="15" customHeight="1">
      <c r="A19" s="11">
        <v>16</v>
      </c>
      <c r="B19" s="4" t="s">
        <v>3</v>
      </c>
      <c r="C19" s="4" t="s">
        <v>54</v>
      </c>
      <c r="D19" s="4" t="s">
        <v>72</v>
      </c>
      <c r="E19" s="4" t="s">
        <v>40</v>
      </c>
      <c r="F19" s="4" t="s">
        <v>6</v>
      </c>
      <c r="G19" s="4">
        <v>4</v>
      </c>
      <c r="H19" s="4">
        <v>55</v>
      </c>
      <c r="I19" s="5">
        <f>VLOOKUP(E19,'[1]DUNCAN TEA'!$C$5:$E$119,3,)</f>
        <v>2.76</v>
      </c>
      <c r="J19" s="5">
        <f>VLOOKUP(E19,'[1]DUNCAN TEA'!$C$5:$G$123,5,)</f>
        <v>0</v>
      </c>
      <c r="K19" s="5">
        <v>25</v>
      </c>
      <c r="L19" s="5">
        <f t="shared" si="0"/>
        <v>176.79999999999998</v>
      </c>
    </row>
    <row r="20" spans="1:12" ht="15" customHeight="1">
      <c r="A20" s="11">
        <v>17</v>
      </c>
      <c r="B20" s="4" t="s">
        <v>3</v>
      </c>
      <c r="C20" s="4" t="s">
        <v>53</v>
      </c>
      <c r="D20" s="4" t="s">
        <v>72</v>
      </c>
      <c r="E20" s="4" t="s">
        <v>39</v>
      </c>
      <c r="F20" s="4" t="s">
        <v>5</v>
      </c>
      <c r="G20" s="4">
        <v>5</v>
      </c>
      <c r="H20" s="4">
        <v>65</v>
      </c>
      <c r="I20" s="5">
        <f>VLOOKUP(E20,'[1]DUNCAN TEA'!$C$5:$E$119,3,)</f>
        <v>3.01</v>
      </c>
      <c r="J20" s="5">
        <f>VLOOKUP(E20,'[1]DUNCAN TEA'!$C$5:$G$123,5,)</f>
        <v>300</v>
      </c>
      <c r="K20" s="5">
        <v>25</v>
      </c>
      <c r="L20" s="5">
        <f t="shared" si="0"/>
        <v>520.65</v>
      </c>
    </row>
    <row r="21" spans="1:12" ht="15" customHeight="1">
      <c r="A21" s="11">
        <v>18</v>
      </c>
      <c r="B21" s="4" t="s">
        <v>3</v>
      </c>
      <c r="C21" s="4" t="s">
        <v>51</v>
      </c>
      <c r="D21" s="4" t="s">
        <v>72</v>
      </c>
      <c r="E21" s="4" t="s">
        <v>38</v>
      </c>
      <c r="F21" s="4" t="s">
        <v>4</v>
      </c>
      <c r="G21" s="4">
        <v>35</v>
      </c>
      <c r="H21" s="4">
        <v>460</v>
      </c>
      <c r="I21" s="5">
        <f>VLOOKUP(E21,'[1]DUNCAN TEA'!$C$5:$E$119,3,)</f>
        <v>3.01</v>
      </c>
      <c r="J21" s="5">
        <f>VLOOKUP(E21,'[1]DUNCAN TEA'!$C$5:$G$123,5,)</f>
        <v>0</v>
      </c>
      <c r="K21" s="5">
        <v>25</v>
      </c>
      <c r="L21" s="5">
        <f t="shared" si="0"/>
        <v>1409.6</v>
      </c>
    </row>
    <row r="22" spans="1:12" ht="15" customHeight="1">
      <c r="A22" s="11">
        <v>19</v>
      </c>
      <c r="B22" s="4" t="s">
        <v>29</v>
      </c>
      <c r="C22" s="4" t="s">
        <v>69</v>
      </c>
      <c r="D22" s="4" t="s">
        <v>72</v>
      </c>
      <c r="E22" s="4" t="s">
        <v>46</v>
      </c>
      <c r="F22" s="4" t="s">
        <v>30</v>
      </c>
      <c r="G22" s="4">
        <v>34</v>
      </c>
      <c r="H22" s="4">
        <v>770</v>
      </c>
      <c r="I22" s="5">
        <f>VLOOKUP(E22,'[1]DUNCAN TEA'!$C$5:$E$119,3,)</f>
        <v>2.48</v>
      </c>
      <c r="J22" s="5">
        <f>VLOOKUP(E22,'[1]DUNCAN TEA'!$C$5:$G$123,5,)</f>
        <v>0</v>
      </c>
      <c r="K22" s="5">
        <v>25</v>
      </c>
      <c r="L22" s="5">
        <f t="shared" si="0"/>
        <v>1934.6</v>
      </c>
    </row>
    <row r="23" spans="1:12" ht="15" customHeight="1">
      <c r="A23" s="11">
        <v>20</v>
      </c>
      <c r="B23" s="4" t="s">
        <v>31</v>
      </c>
      <c r="C23" s="4" t="s">
        <v>70</v>
      </c>
      <c r="D23" s="4" t="s">
        <v>72</v>
      </c>
      <c r="E23" s="4" t="s">
        <v>49</v>
      </c>
      <c r="F23" s="4" t="s">
        <v>32</v>
      </c>
      <c r="G23" s="4">
        <v>7</v>
      </c>
      <c r="H23" s="4">
        <v>115</v>
      </c>
      <c r="I23" s="5">
        <f>VLOOKUP(E23,'[1]DUNCAN TEA'!$C$5:$E$119,3,)</f>
        <v>2.75</v>
      </c>
      <c r="J23" s="5">
        <f>VLOOKUP(E23,'[1]DUNCAN TEA'!$C$5:$G$123,5,)</f>
        <v>0</v>
      </c>
      <c r="K23" s="5">
        <v>25</v>
      </c>
      <c r="L23" s="5">
        <f t="shared" si="0"/>
        <v>341.25</v>
      </c>
    </row>
    <row r="24" spans="1:12" s="13" customFormat="1" ht="15" customHeight="1">
      <c r="A24" s="14" t="s">
        <v>83</v>
      </c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2">
        <f>ROUND(SUM(L4:L23),0)</f>
        <v>15166</v>
      </c>
    </row>
    <row r="25" spans="1:12" s="3" customFormat="1" ht="30" customHeight="1">
      <c r="A25" s="17" t="s">
        <v>50</v>
      </c>
      <c r="B25" s="17"/>
      <c r="C25" s="17"/>
      <c r="D25" s="17"/>
      <c r="E25" s="17"/>
      <c r="F25" s="17"/>
      <c r="G25" s="17"/>
      <c r="H25" s="17"/>
      <c r="I25" s="18"/>
      <c r="J25" s="18"/>
      <c r="K25" s="18"/>
      <c r="L25" s="18"/>
    </row>
    <row r="26" spans="1:12" s="3" customFormat="1" ht="30" customHeight="1">
      <c r="A26" s="17" t="s">
        <v>33</v>
      </c>
      <c r="B26" s="17"/>
      <c r="C26" s="17"/>
      <c r="D26" s="17"/>
      <c r="E26" s="17"/>
      <c r="F26" s="17"/>
      <c r="G26" s="17"/>
      <c r="H26" s="17"/>
      <c r="I26" s="18"/>
      <c r="J26" s="18"/>
      <c r="K26" s="18"/>
      <c r="L26" s="18"/>
    </row>
    <row r="27" spans="1:12" s="9" customFormat="1">
      <c r="G27" s="6">
        <f>SUM(G4:G23)</f>
        <v>307</v>
      </c>
      <c r="H27" s="6">
        <f>SUM(H4:H23)</f>
        <v>4505</v>
      </c>
      <c r="I27" s="10"/>
      <c r="J27" s="10"/>
      <c r="K27" s="10"/>
      <c r="L27" s="10"/>
    </row>
  </sheetData>
  <sortState ref="B4:L23">
    <sortCondition ref="B4:B23"/>
    <sortCondition ref="C4:C23"/>
  </sortState>
  <mergeCells count="7">
    <mergeCell ref="A24:K24"/>
    <mergeCell ref="A25:L25"/>
    <mergeCell ref="A26:L26"/>
    <mergeCell ref="A1:E1"/>
    <mergeCell ref="F1:L1"/>
    <mergeCell ref="F2:L2"/>
    <mergeCell ref="A2:E2"/>
  </mergeCells>
  <pageMargins left="0.2" right="0.2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2024-03-13T08:47:30Z</cp:lastPrinted>
  <dcterms:created xsi:type="dcterms:W3CDTF">2024-03-05T12:52:08Z</dcterms:created>
  <dcterms:modified xsi:type="dcterms:W3CDTF">2024-03-13T08:48:12Z</dcterms:modified>
</cp:coreProperties>
</file>