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1" i="1"/>
  <c r="L5"/>
  <c r="L6"/>
  <c r="L7"/>
  <c r="L8"/>
  <c r="L9"/>
  <c r="L10"/>
  <c r="L4"/>
  <c r="J5"/>
  <c r="J6"/>
  <c r="J7"/>
  <c r="J8"/>
  <c r="J9"/>
  <c r="J10"/>
  <c r="J4"/>
  <c r="I5"/>
  <c r="I6"/>
  <c r="I7"/>
  <c r="I8"/>
  <c r="I9"/>
  <c r="I10"/>
  <c r="I4"/>
  <c r="H5"/>
  <c r="H6"/>
  <c r="H7"/>
  <c r="H8"/>
  <c r="H9"/>
  <c r="H10"/>
  <c r="H4"/>
</calcChain>
</file>

<file path=xl/sharedStrings.xml><?xml version="1.0" encoding="utf-8"?>
<sst xmlns="http://schemas.openxmlformats.org/spreadsheetml/2006/main" count="53" uniqueCount="41">
  <si>
    <t>INVOICE
PRAGATI LOGISTICS,SAMANTA SAHI KHUNTIA LANE,8984191006
GST No:21AGHPB9356M1Z9</t>
  </si>
  <si>
    <t>DD</t>
  </si>
  <si>
    <t>17/2/2025</t>
  </si>
  <si>
    <t>855</t>
  </si>
  <si>
    <t>27/2/2025</t>
  </si>
  <si>
    <t>876</t>
  </si>
  <si>
    <t>Thanking you for your business.
PRAGATI LOGISTICS</t>
  </si>
  <si>
    <t>08/2/2025</t>
  </si>
  <si>
    <t>PL/JA/25196</t>
  </si>
  <si>
    <t>CTC</t>
  </si>
  <si>
    <t>NAYAGARH</t>
  </si>
  <si>
    <t>832</t>
  </si>
  <si>
    <t>PL/JA/25197</t>
  </si>
  <si>
    <t>JARKA</t>
  </si>
  <si>
    <t>834</t>
  </si>
  <si>
    <t>20/2/2025</t>
  </si>
  <si>
    <t>PL/JA/26127</t>
  </si>
  <si>
    <t>863</t>
  </si>
  <si>
    <t>28/2/2025</t>
  </si>
  <si>
    <t>PL/JA/26738</t>
  </si>
  <si>
    <t>884</t>
  </si>
  <si>
    <t>PL/JA/26745</t>
  </si>
  <si>
    <t>878</t>
  </si>
  <si>
    <t>Kindly, verify &amp; confirm within 7 days, else GST will be filed by 20th MARCH, 2025. 
GST to be paid by Consignor under Reverse Charge Mechanism(RCM) as per GST.</t>
  </si>
  <si>
    <t>BANKI</t>
  </si>
  <si>
    <t>PL/JA/26777</t>
  </si>
  <si>
    <t>PL/JA/26029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</si>
  <si>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</si>
  <si>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</si>
  <si>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</si>
  <si>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</si>
  <si>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</si>
  <si>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</si>
  <si>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</si>
  <si>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</si>
  <si>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</si>
  <si>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</si>
  <si>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</si>
  <si>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ONE THOUSAND NINE HUNDRED FOURTY FIVE ONLY)</t>
  </si>
  <si>
    <t xml:space="preserve">ELBEE MEDICAL AGENCY
Address: Janjirmangala,9937544475
GST No:21AHEPT0396B1ZP
</t>
  </si>
  <si>
    <t xml:space="preserve">Bill Date: 28/02/2025
Bill NO : 36332
Total Amount:1945.00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</si>
</sst>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7</xdr:col>
      <xdr:colOff>266701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382905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NOVEMBER\ELBEE%20MEDICAL%20AGENCY%20PR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SORO</v>
          </cell>
          <cell r="F4" t="str">
            <v>602</v>
          </cell>
          <cell r="G4">
            <v>1</v>
          </cell>
          <cell r="H4">
            <v>60</v>
          </cell>
        </row>
        <row r="5">
          <cell r="E5" t="str">
            <v>NAYAGARH</v>
          </cell>
          <cell r="F5" t="str">
            <v>599</v>
          </cell>
          <cell r="G5">
            <v>3</v>
          </cell>
          <cell r="H5">
            <v>75</v>
          </cell>
        </row>
        <row r="6">
          <cell r="E6" t="str">
            <v>BANKI</v>
          </cell>
          <cell r="F6" t="str">
            <v>607</v>
          </cell>
          <cell r="G6">
            <v>1</v>
          </cell>
          <cell r="H6">
            <v>50</v>
          </cell>
        </row>
        <row r="7">
          <cell r="E7" t="str">
            <v>BANKI</v>
          </cell>
          <cell r="F7" t="str">
            <v>630</v>
          </cell>
          <cell r="G7">
            <v>1</v>
          </cell>
          <cell r="H7">
            <v>50</v>
          </cell>
        </row>
        <row r="8">
          <cell r="E8" t="str">
            <v>JAJPUR TOWN</v>
          </cell>
          <cell r="F8" t="str">
            <v>636</v>
          </cell>
          <cell r="G8">
            <v>2</v>
          </cell>
          <cell r="H8">
            <v>70</v>
          </cell>
        </row>
        <row r="9">
          <cell r="E9" t="str">
            <v>NAYAGARH</v>
          </cell>
          <cell r="F9" t="str">
            <v>638</v>
          </cell>
          <cell r="G9">
            <v>4</v>
          </cell>
          <cell r="H9">
            <v>75</v>
          </cell>
        </row>
        <row r="10">
          <cell r="E10" t="str">
            <v>JARKA</v>
          </cell>
          <cell r="F10" t="str">
            <v>639</v>
          </cell>
          <cell r="G10">
            <v>1</v>
          </cell>
          <cell r="H10">
            <v>70</v>
          </cell>
        </row>
        <row r="11">
          <cell r="E11" t="str">
            <v>NAYAGARH</v>
          </cell>
          <cell r="F11" t="str">
            <v>650</v>
          </cell>
          <cell r="G11">
            <v>3</v>
          </cell>
          <cell r="H11">
            <v>75</v>
          </cell>
        </row>
        <row r="12">
          <cell r="E12" t="str">
            <v>JARKA</v>
          </cell>
          <cell r="F12" t="str">
            <v>661</v>
          </cell>
          <cell r="G12">
            <v>2</v>
          </cell>
          <cell r="H12">
            <v>70</v>
          </cell>
        </row>
        <row r="13">
          <cell r="E13" t="str">
            <v>SORO</v>
          </cell>
          <cell r="F13" t="str">
            <v>683</v>
          </cell>
          <cell r="G13">
            <v>1</v>
          </cell>
          <cell r="H13">
            <v>60</v>
          </cell>
        </row>
        <row r="14">
          <cell r="E14" t="str">
            <v>BANKI</v>
          </cell>
          <cell r="F14" t="str">
            <v>684</v>
          </cell>
          <cell r="G14">
            <v>4</v>
          </cell>
          <cell r="H14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1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2"/>
      <c r="I1" s="23" t="s">
        <v>0</v>
      </c>
      <c r="J1" s="23"/>
      <c r="K1" s="23"/>
      <c r="L1" s="23"/>
    </row>
    <row r="2" spans="1:12" ht="63" customHeight="1">
      <c r="A2" s="24" t="s">
        <v>39</v>
      </c>
      <c r="B2" s="25"/>
      <c r="C2" s="25"/>
      <c r="D2" s="25"/>
      <c r="E2" s="25"/>
      <c r="F2" s="25"/>
      <c r="G2" s="25"/>
      <c r="H2" s="26"/>
      <c r="I2" s="27" t="s">
        <v>40</v>
      </c>
      <c r="J2" s="27"/>
      <c r="K2" s="27"/>
      <c r="L2" s="27"/>
    </row>
    <row r="3" spans="1:12" s="15" customFormat="1">
      <c r="A3" s="12" t="s">
        <v>27</v>
      </c>
      <c r="B3" s="12" t="s">
        <v>28</v>
      </c>
      <c r="C3" s="12" t="s">
        <v>29</v>
      </c>
      <c r="D3" s="12" t="s">
        <v>30</v>
      </c>
      <c r="E3" s="12" t="s">
        <v>31</v>
      </c>
      <c r="F3" s="12" t="s">
        <v>32</v>
      </c>
      <c r="G3" s="12" t="s">
        <v>33</v>
      </c>
      <c r="H3" s="13" t="s">
        <v>34</v>
      </c>
      <c r="I3" s="13" t="s">
        <v>35</v>
      </c>
      <c r="J3" s="14" t="s">
        <v>1</v>
      </c>
      <c r="K3" s="13" t="s">
        <v>36</v>
      </c>
      <c r="L3" s="13" t="s">
        <v>37</v>
      </c>
    </row>
    <row r="4" spans="1:12">
      <c r="A4" s="4">
        <v>1</v>
      </c>
      <c r="B4" s="4" t="s">
        <v>7</v>
      </c>
      <c r="C4" s="4" t="s">
        <v>8</v>
      </c>
      <c r="D4" s="9" t="s">
        <v>9</v>
      </c>
      <c r="E4" s="4" t="s">
        <v>10</v>
      </c>
      <c r="F4" s="4" t="s">
        <v>11</v>
      </c>
      <c r="G4" s="4">
        <v>4</v>
      </c>
      <c r="H4" s="5">
        <f>VLOOKUP(E4,[1]Invoice!$E$4:$H$14,4,FALSE)</f>
        <v>75</v>
      </c>
      <c r="I4" s="5">
        <f>G4*2</f>
        <v>8</v>
      </c>
      <c r="J4" s="5">
        <f>G4*12</f>
        <v>48</v>
      </c>
      <c r="K4" s="5">
        <v>40</v>
      </c>
      <c r="L4" s="5">
        <f>G4*H4+I4+J4+K4</f>
        <v>396</v>
      </c>
    </row>
    <row r="5" spans="1:12">
      <c r="A5" s="4">
        <v>2</v>
      </c>
      <c r="B5" s="4" t="s">
        <v>7</v>
      </c>
      <c r="C5" s="4" t="s">
        <v>12</v>
      </c>
      <c r="D5" s="9" t="s">
        <v>9</v>
      </c>
      <c r="E5" s="4" t="s">
        <v>13</v>
      </c>
      <c r="F5" s="4" t="s">
        <v>14</v>
      </c>
      <c r="G5" s="4">
        <v>1</v>
      </c>
      <c r="H5" s="5">
        <f>VLOOKUP(E5,[1]Invoice!$E$4:$H$14,4,FALSE)</f>
        <v>70</v>
      </c>
      <c r="I5" s="5">
        <f t="shared" ref="I5:I10" si="0">G5*2</f>
        <v>2</v>
      </c>
      <c r="J5" s="5">
        <f t="shared" ref="J5:J10" si="1">G5*12</f>
        <v>12</v>
      </c>
      <c r="K5" s="5">
        <v>40</v>
      </c>
      <c r="L5" s="5">
        <f t="shared" ref="L5:L10" si="2">G5*H5+I5+J5+K5</f>
        <v>124</v>
      </c>
    </row>
    <row r="6" spans="1:12">
      <c r="A6" s="4">
        <v>3</v>
      </c>
      <c r="B6" s="4" t="s">
        <v>2</v>
      </c>
      <c r="C6" s="11" t="s">
        <v>26</v>
      </c>
      <c r="D6" s="11" t="s">
        <v>9</v>
      </c>
      <c r="E6" s="4" t="s">
        <v>24</v>
      </c>
      <c r="F6" s="4" t="s">
        <v>3</v>
      </c>
      <c r="G6" s="4">
        <v>1</v>
      </c>
      <c r="H6" s="5">
        <f>VLOOKUP(E6,[1]Invoice!$E$4:$H$14,4,FALSE)</f>
        <v>50</v>
      </c>
      <c r="I6" s="5">
        <f t="shared" si="0"/>
        <v>2</v>
      </c>
      <c r="J6" s="5">
        <f t="shared" si="1"/>
        <v>12</v>
      </c>
      <c r="K6" s="5">
        <v>40</v>
      </c>
      <c r="L6" s="5">
        <f t="shared" si="2"/>
        <v>104</v>
      </c>
    </row>
    <row r="7" spans="1:12">
      <c r="A7" s="4">
        <v>4</v>
      </c>
      <c r="B7" s="4" t="s">
        <v>15</v>
      </c>
      <c r="C7" s="4" t="s">
        <v>16</v>
      </c>
      <c r="D7" s="9" t="s">
        <v>9</v>
      </c>
      <c r="E7" s="4" t="s">
        <v>13</v>
      </c>
      <c r="F7" s="4" t="s">
        <v>17</v>
      </c>
      <c r="G7" s="4">
        <v>2</v>
      </c>
      <c r="H7" s="5">
        <f>VLOOKUP(E7,[1]Invoice!$E$4:$H$14,4,FALSE)</f>
        <v>70</v>
      </c>
      <c r="I7" s="5">
        <f t="shared" si="0"/>
        <v>4</v>
      </c>
      <c r="J7" s="5">
        <f t="shared" si="1"/>
        <v>24</v>
      </c>
      <c r="K7" s="5">
        <v>40</v>
      </c>
      <c r="L7" s="5">
        <f t="shared" si="2"/>
        <v>208</v>
      </c>
    </row>
    <row r="8" spans="1:12">
      <c r="A8" s="4">
        <v>5</v>
      </c>
      <c r="B8" s="4" t="s">
        <v>4</v>
      </c>
      <c r="C8" s="11" t="s">
        <v>25</v>
      </c>
      <c r="D8" s="11" t="s">
        <v>9</v>
      </c>
      <c r="E8" s="4" t="s">
        <v>24</v>
      </c>
      <c r="F8" s="4" t="s">
        <v>5</v>
      </c>
      <c r="G8" s="4">
        <v>3</v>
      </c>
      <c r="H8" s="5">
        <f>VLOOKUP(E8,[1]Invoice!$E$4:$H$14,4,FALSE)</f>
        <v>50</v>
      </c>
      <c r="I8" s="5">
        <f t="shared" si="0"/>
        <v>6</v>
      </c>
      <c r="J8" s="5">
        <f t="shared" si="1"/>
        <v>36</v>
      </c>
      <c r="K8" s="5">
        <v>40</v>
      </c>
      <c r="L8" s="5">
        <f t="shared" si="2"/>
        <v>232</v>
      </c>
    </row>
    <row r="9" spans="1:12">
      <c r="A9" s="4">
        <v>6</v>
      </c>
      <c r="B9" s="4" t="s">
        <v>4</v>
      </c>
      <c r="C9" s="4" t="s">
        <v>21</v>
      </c>
      <c r="D9" s="9" t="s">
        <v>9</v>
      </c>
      <c r="E9" s="4" t="s">
        <v>10</v>
      </c>
      <c r="F9" s="4" t="s">
        <v>22</v>
      </c>
      <c r="G9" s="4">
        <v>5</v>
      </c>
      <c r="H9" s="5">
        <f>VLOOKUP(E9,[1]Invoice!$E$4:$H$14,4,FALSE)</f>
        <v>75</v>
      </c>
      <c r="I9" s="5">
        <f t="shared" si="0"/>
        <v>10</v>
      </c>
      <c r="J9" s="5">
        <f t="shared" si="1"/>
        <v>60</v>
      </c>
      <c r="K9" s="5">
        <v>40</v>
      </c>
      <c r="L9" s="5">
        <f t="shared" si="2"/>
        <v>485</v>
      </c>
    </row>
    <row r="10" spans="1:12">
      <c r="A10" s="4">
        <v>7</v>
      </c>
      <c r="B10" s="4" t="s">
        <v>18</v>
      </c>
      <c r="C10" s="4" t="s">
        <v>19</v>
      </c>
      <c r="D10" s="9" t="s">
        <v>9</v>
      </c>
      <c r="E10" s="4" t="s">
        <v>10</v>
      </c>
      <c r="F10" s="4" t="s">
        <v>20</v>
      </c>
      <c r="G10" s="4">
        <v>4</v>
      </c>
      <c r="H10" s="5">
        <f>VLOOKUP(E10,[1]Invoice!$E$4:$H$14,4,FALSE)</f>
        <v>75</v>
      </c>
      <c r="I10" s="5">
        <f t="shared" si="0"/>
        <v>8</v>
      </c>
      <c r="J10" s="5">
        <f t="shared" si="1"/>
        <v>48</v>
      </c>
      <c r="K10" s="5">
        <v>40</v>
      </c>
      <c r="L10" s="5">
        <f t="shared" si="2"/>
        <v>396</v>
      </c>
    </row>
    <row r="11" spans="1:12" s="3" customFormat="1">
      <c r="A11" s="16" t="s">
        <v>38</v>
      </c>
      <c r="B11" s="17"/>
      <c r="C11" s="17"/>
      <c r="D11" s="17"/>
      <c r="E11" s="17"/>
      <c r="F11" s="17"/>
      <c r="G11" s="17"/>
      <c r="H11" s="18"/>
      <c r="I11" s="18"/>
      <c r="J11" s="18"/>
      <c r="K11" s="19"/>
      <c r="L11" s="6">
        <f>SUM(L4:L10)</f>
        <v>1945</v>
      </c>
    </row>
    <row r="12" spans="1:12" s="3" customFormat="1" ht="30" customHeight="1">
      <c r="A12" s="10" t="s">
        <v>23</v>
      </c>
      <c r="B12" s="7"/>
      <c r="C12" s="7"/>
      <c r="D12" s="7"/>
      <c r="E12" s="7"/>
      <c r="F12" s="7"/>
      <c r="G12" s="7"/>
      <c r="H12" s="8"/>
      <c r="I12" s="8"/>
      <c r="J12" s="8"/>
      <c r="K12" s="8"/>
      <c r="L12" s="8"/>
    </row>
    <row r="13" spans="1:12" s="3" customFormat="1" ht="30" customHeight="1">
      <c r="A13" s="7" t="s">
        <v>6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</row>
  </sheetData>
  <sortState ref="B4:L10">
    <sortCondition ref="B4"/>
  </sortState>
  <mergeCells count="7">
    <mergeCell ref="A11:K11"/>
    <mergeCell ref="A12:L12"/>
    <mergeCell ref="A13:L13"/>
    <mergeCell ref="A1:H1"/>
    <mergeCell ref="A2:H2"/>
    <mergeCell ref="I1:L1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2025-03-06T05:23:29Z</dcterms:created>
  <dcterms:modified xsi:type="dcterms:W3CDTF">2025-03-06T05:23:47Z</dcterms:modified>
</cp:coreProperties>
</file>