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8" i="1" l="1"/>
  <c r="G18" i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4" i="1"/>
  <c r="K4" i="1" s="1"/>
  <c r="K15" i="1" l="1"/>
</calcChain>
</file>

<file path=xl/sharedStrings.xml><?xml version="1.0" encoding="utf-8"?>
<sst xmlns="http://schemas.openxmlformats.org/spreadsheetml/2006/main" count="72" uniqueCount="57">
  <si>
    <t>INVOICE
PRAGATI LOGISTICS,SAMANTA SAHI KHUNTIA LANE,8984191006
GST No:21AGHPB9356M1Z9</t>
  </si>
  <si>
    <t>08/4/2024</t>
  </si>
  <si>
    <t>51</t>
  </si>
  <si>
    <t>11/4/2024</t>
  </si>
  <si>
    <t>65</t>
  </si>
  <si>
    <t>066</t>
  </si>
  <si>
    <t>13/4/2024</t>
  </si>
  <si>
    <t>84</t>
  </si>
  <si>
    <t>15/4/2024</t>
  </si>
  <si>
    <t>94</t>
  </si>
  <si>
    <t>16/4/2024</t>
  </si>
  <si>
    <t>107</t>
  </si>
  <si>
    <t>20/4/2024</t>
  </si>
  <si>
    <t>145</t>
  </si>
  <si>
    <t>23/4/2024</t>
  </si>
  <si>
    <t>168</t>
  </si>
  <si>
    <t>167</t>
  </si>
  <si>
    <t>24/4/2024</t>
  </si>
  <si>
    <t>181/182</t>
  </si>
  <si>
    <t>191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</si>
  <si>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</si>
  <si>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</si>
  <si>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</si>
  <si>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</si>
  <si>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</si>
  <si>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</si>
  <si>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</si>
  <si>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WEIGHT</t>
  </si>
  <si>
    <t>RATE</t>
  </si>
  <si>
    <t>PL/BH/00321</t>
  </si>
  <si>
    <t>PL/BH/00411</t>
  </si>
  <si>
    <t>PL/BH/00457</t>
  </si>
  <si>
    <t>PL/BH/00528</t>
  </si>
  <si>
    <t>PL/BH/00580</t>
  </si>
  <si>
    <t>PL/BH/00612</t>
  </si>
  <si>
    <t>PL/BH/00817</t>
  </si>
  <si>
    <t>PL/BH/00913</t>
  </si>
  <si>
    <t>PL/BH/00914</t>
  </si>
  <si>
    <t>PL/BH/00937</t>
  </si>
  <si>
    <t>PL/BH/00973</t>
  </si>
  <si>
    <t>ANANDAPUR</t>
  </si>
  <si>
    <t>JASIPUR</t>
  </si>
  <si>
    <t>KUCHINDA</t>
  </si>
  <si>
    <t>KHARIAR ROAD</t>
  </si>
  <si>
    <t>JODA</t>
  </si>
  <si>
    <t>SORO</t>
  </si>
  <si>
    <t>BETANATI</t>
  </si>
  <si>
    <t>KARANJIA</t>
  </si>
  <si>
    <t>SALIPUR</t>
  </si>
  <si>
    <t>BBSR</t>
  </si>
  <si>
    <t>(RUPEES FIVE THOUSAND FIVE HUNDRED SIXTY EIGHT ONLY)</t>
  </si>
  <si>
    <t>Kindly, verify &amp; confirm within 7 days, else GST will be filed by 20th MAY, 2024. 
GST to be paid by Consignor under Reverse Charge Mechanism(RCM) as per GST.</t>
  </si>
  <si>
    <t>DESTINATION</t>
  </si>
  <si>
    <t>LR CH.</t>
  </si>
  <si>
    <t>AMT.</t>
  </si>
  <si>
    <t xml:space="preserve">
ESDEE PAINTS LIMITED
Address:INDUSTRIAL ESTATE A-88, BACK SIDE OF UTKAL MAHINDRA SHOWROOM, BHUBANESHWAR-751010 ODISHA,9937358470
GST No:21AAACE1378A1ZF
</t>
  </si>
  <si>
    <t xml:space="preserve">Bill Date: 30/04/2024
Bill NO : 3575
Total Amount: 5568.00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</si>
</sst>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4</xdr:col>
      <xdr:colOff>933450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47625"/>
          <a:ext cx="2857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BALIAPAL</v>
          </cell>
          <cell r="D22">
            <v>3</v>
          </cell>
        </row>
        <row r="23">
          <cell r="C23" t="str">
            <v>BASTA</v>
          </cell>
          <cell r="D23">
            <v>3</v>
          </cell>
        </row>
        <row r="24">
          <cell r="C24" t="str">
            <v>BETANATI</v>
          </cell>
          <cell r="D24">
            <v>3</v>
          </cell>
        </row>
        <row r="25">
          <cell r="C25" t="str">
            <v>JALESWAR</v>
          </cell>
          <cell r="D25">
            <v>3</v>
          </cell>
        </row>
        <row r="26">
          <cell r="C26" t="str">
            <v>JODA</v>
          </cell>
          <cell r="D26">
            <v>3</v>
          </cell>
        </row>
        <row r="27">
          <cell r="C27" t="str">
            <v>KARANJIA</v>
          </cell>
          <cell r="D27">
            <v>3</v>
          </cell>
        </row>
        <row r="28">
          <cell r="C28" t="str">
            <v>KHARIAR ROAD</v>
          </cell>
          <cell r="D28">
            <v>3</v>
          </cell>
        </row>
        <row r="29">
          <cell r="C29" t="str">
            <v>KUCHINDA</v>
          </cell>
          <cell r="D29">
            <v>3</v>
          </cell>
        </row>
        <row r="30">
          <cell r="C30" t="str">
            <v>NARENDRAPUR</v>
          </cell>
          <cell r="D30">
            <v>3</v>
          </cell>
        </row>
        <row r="31">
          <cell r="C31" t="str">
            <v>PARALAKHEMUNDI</v>
          </cell>
          <cell r="D31">
            <v>3</v>
          </cell>
        </row>
        <row r="32">
          <cell r="C32" t="str">
            <v>POLASARA</v>
          </cell>
          <cell r="D32">
            <v>3</v>
          </cell>
        </row>
        <row r="33">
          <cell r="C33" t="str">
            <v>RAIRANGPUR</v>
          </cell>
          <cell r="D33">
            <v>3</v>
          </cell>
        </row>
        <row r="34">
          <cell r="C34" t="str">
            <v>RAYAGADA</v>
          </cell>
          <cell r="D34">
            <v>3</v>
          </cell>
        </row>
        <row r="35">
          <cell r="C35" t="str">
            <v>SORO</v>
          </cell>
          <cell r="D35">
            <v>3</v>
          </cell>
        </row>
        <row r="36">
          <cell r="C36" t="str">
            <v>JASIPUR</v>
          </cell>
          <cell r="D36">
            <v>3</v>
          </cell>
        </row>
        <row r="37">
          <cell r="C37" t="str">
            <v>DUNGURIPALI</v>
          </cell>
          <cell r="D37">
            <v>3.5</v>
          </cell>
        </row>
        <row r="38">
          <cell r="C38" t="str">
            <v>ASKA</v>
          </cell>
        </row>
        <row r="39">
          <cell r="C39" t="str">
            <v>ATHAMALLIK</v>
          </cell>
        </row>
        <row r="40">
          <cell r="C40" t="str">
            <v>BAHALDA</v>
          </cell>
          <cell r="D40">
            <v>3</v>
          </cell>
        </row>
        <row r="41">
          <cell r="C41" t="str">
            <v>BAHANAGA</v>
          </cell>
        </row>
        <row r="42">
          <cell r="C42" t="str">
            <v>BAISINGA</v>
          </cell>
        </row>
        <row r="43">
          <cell r="C43" t="str">
            <v>BALASORE</v>
          </cell>
        </row>
        <row r="44">
          <cell r="C44" t="str">
            <v>BALICHANDRAPUR</v>
          </cell>
        </row>
        <row r="45">
          <cell r="C45" t="str">
            <v>BALIKUDA</v>
          </cell>
        </row>
        <row r="46">
          <cell r="C46" t="str">
            <v>BALUGAON</v>
          </cell>
        </row>
        <row r="47">
          <cell r="C47" t="str">
            <v>BANGIRIPOSI</v>
          </cell>
        </row>
        <row r="48">
          <cell r="C48" t="str">
            <v>BARAGARH</v>
          </cell>
        </row>
        <row r="49">
          <cell r="C49" t="str">
            <v>BARBIL</v>
          </cell>
        </row>
        <row r="50">
          <cell r="C50" t="str">
            <v>BELAGUNTHA</v>
          </cell>
        </row>
        <row r="51">
          <cell r="C51" t="str">
            <v>BERHAMPUR</v>
          </cell>
        </row>
        <row r="52">
          <cell r="C52" t="str">
            <v>BHADRAK</v>
          </cell>
        </row>
        <row r="53">
          <cell r="C53" t="str">
            <v>BHANJANAGAR</v>
          </cell>
        </row>
        <row r="54">
          <cell r="C54" t="str">
            <v>BHAWANIPATNA</v>
          </cell>
        </row>
        <row r="55">
          <cell r="C55" t="str">
            <v>BOLANGIR</v>
          </cell>
        </row>
        <row r="56">
          <cell r="C56" t="str">
            <v>BUGUDA</v>
          </cell>
        </row>
        <row r="57">
          <cell r="C57" t="str">
            <v>CHANDANESWAR</v>
          </cell>
        </row>
        <row r="58">
          <cell r="C58" t="str">
            <v>CHANDIPUR</v>
          </cell>
        </row>
        <row r="59">
          <cell r="C59" t="str">
            <v>CHANDPUR</v>
          </cell>
        </row>
        <row r="60">
          <cell r="C60" t="str">
            <v>CHHENDIPADA</v>
          </cell>
        </row>
        <row r="61">
          <cell r="C61" t="str">
            <v>DASAPALLA</v>
          </cell>
        </row>
        <row r="62">
          <cell r="C62" t="str">
            <v>DEULIHAT</v>
          </cell>
        </row>
        <row r="63">
          <cell r="C63" t="str">
            <v>GANJAM</v>
          </cell>
        </row>
        <row r="64">
          <cell r="C64" t="str">
            <v>GHASIPURA</v>
          </cell>
        </row>
        <row r="65">
          <cell r="C65" t="str">
            <v>GOPALPUR</v>
          </cell>
        </row>
        <row r="66">
          <cell r="C66" t="str">
            <v>HINJILIKATU</v>
          </cell>
        </row>
        <row r="67">
          <cell r="C67" t="str">
            <v>JAGATPUR</v>
          </cell>
        </row>
        <row r="68">
          <cell r="C68" t="str">
            <v>JAGATSINGHPUR</v>
          </cell>
        </row>
        <row r="69">
          <cell r="C69" t="str">
            <v>JARAPADA</v>
          </cell>
        </row>
        <row r="70">
          <cell r="C70" t="str">
            <v>JEYPORE</v>
          </cell>
        </row>
        <row r="71">
          <cell r="C71" t="str">
            <v>JHARSUGUDA</v>
          </cell>
        </row>
        <row r="72">
          <cell r="C72" t="str">
            <v>KANTABANJI</v>
          </cell>
        </row>
        <row r="73">
          <cell r="C73" t="str">
            <v>KEONJHAR</v>
          </cell>
        </row>
        <row r="74">
          <cell r="C74" t="str">
            <v>KESHPUR</v>
          </cell>
        </row>
        <row r="75">
          <cell r="C75" t="str">
            <v>KESINGA</v>
          </cell>
        </row>
        <row r="76">
          <cell r="C76" t="str">
            <v>KHAMAR</v>
          </cell>
        </row>
        <row r="77">
          <cell r="C77" t="str">
            <v>KHARIDA</v>
          </cell>
        </row>
        <row r="78">
          <cell r="C78" t="str">
            <v>KORAPUT</v>
          </cell>
        </row>
        <row r="79">
          <cell r="C79" t="str">
            <v>KUAKHIA</v>
          </cell>
        </row>
        <row r="80">
          <cell r="C80" t="str">
            <v>LANGALESWAR</v>
          </cell>
        </row>
        <row r="81">
          <cell r="C81" t="str">
            <v>MALKANGIRI</v>
          </cell>
        </row>
        <row r="82">
          <cell r="C82" t="str">
            <v>NABARANGPUR</v>
          </cell>
        </row>
        <row r="83">
          <cell r="C83" t="str">
            <v>NACHUNI</v>
          </cell>
        </row>
        <row r="84">
          <cell r="C84" t="str">
            <v>NALCO</v>
          </cell>
        </row>
        <row r="85">
          <cell r="C85" t="str">
            <v>NAYAGARH</v>
          </cell>
        </row>
        <row r="86">
          <cell r="C86" t="str">
            <v>NISCHINTKOILI</v>
          </cell>
        </row>
        <row r="87">
          <cell r="C87" t="str">
            <v>PAGA CHHAKA</v>
          </cell>
        </row>
        <row r="88">
          <cell r="C88" t="str">
            <v>PANCHALINGESWAR</v>
          </cell>
        </row>
        <row r="89">
          <cell r="C89" t="str">
            <v>PATTAMUNDAI</v>
          </cell>
        </row>
        <row r="90">
          <cell r="C90" t="str">
            <v>PHULBANI</v>
          </cell>
        </row>
        <row r="91">
          <cell r="C91" t="str">
            <v>PURI</v>
          </cell>
        </row>
        <row r="92">
          <cell r="C92" t="str">
            <v>RAYAGADA</v>
          </cell>
        </row>
        <row r="93">
          <cell r="C93" t="str">
            <v>ROURKELA</v>
          </cell>
        </row>
        <row r="94">
          <cell r="C94" t="str">
            <v>SAMBALPUR</v>
          </cell>
        </row>
        <row r="95">
          <cell r="C95" t="str">
            <v>SIMILIGUDA</v>
          </cell>
        </row>
        <row r="96">
          <cell r="C96" t="str">
            <v>SIMULIA</v>
          </cell>
        </row>
        <row r="97">
          <cell r="C97" t="str">
            <v>SUNDARGARH</v>
          </cell>
        </row>
        <row r="98">
          <cell r="C98" t="str">
            <v>TINIMUHANI</v>
          </cell>
        </row>
        <row r="99">
          <cell r="C99" t="str">
            <v>UDALA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N2" sqref="N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4.5703125" style="1" bestFit="1" customWidth="1"/>
    <col min="6" max="6" width="7.85546875" style="1" bestFit="1" customWidth="1"/>
    <col min="7" max="7" width="6.7109375" style="1" customWidth="1"/>
    <col min="8" max="8" width="8.28515625" style="1" bestFit="1" customWidth="1"/>
    <col min="9" max="9" width="6" style="2" customWidth="1"/>
    <col min="10" max="10" width="7.140625" style="2" customWidth="1"/>
    <col min="11" max="11" width="8.14062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6"/>
      <c r="C1" s="16"/>
      <c r="D1" s="16"/>
      <c r="E1" s="16"/>
      <c r="F1" s="16"/>
      <c r="G1" s="15" t="s">
        <v>0</v>
      </c>
      <c r="H1" s="15"/>
      <c r="I1" s="15"/>
      <c r="J1" s="15"/>
      <c r="K1" s="15"/>
    </row>
    <row r="2" spans="1:11" ht="84.75" customHeight="1">
      <c r="A2" s="16" t="s">
        <v>55</v>
      </c>
      <c r="B2" s="16"/>
      <c r="C2" s="16"/>
      <c r="D2" s="16"/>
      <c r="E2" s="16"/>
      <c r="F2" s="16"/>
      <c r="G2" s="15" t="s">
        <v>56</v>
      </c>
      <c r="H2" s="15"/>
      <c r="I2" s="15"/>
      <c r="J2" s="15"/>
      <c r="K2" s="15"/>
    </row>
    <row r="3" spans="1:11" s="21" customFormat="1" ht="15" customHeight="1">
      <c r="A3" s="19" t="s">
        <v>21</v>
      </c>
      <c r="B3" s="19" t="s">
        <v>22</v>
      </c>
      <c r="C3" s="19" t="s">
        <v>23</v>
      </c>
      <c r="D3" s="19" t="s">
        <v>24</v>
      </c>
      <c r="E3" s="19" t="s">
        <v>52</v>
      </c>
      <c r="F3" s="19" t="s">
        <v>25</v>
      </c>
      <c r="G3" s="19" t="s">
        <v>26</v>
      </c>
      <c r="H3" s="19" t="s">
        <v>27</v>
      </c>
      <c r="I3" s="20" t="s">
        <v>28</v>
      </c>
      <c r="J3" s="20" t="s">
        <v>53</v>
      </c>
      <c r="K3" s="20" t="s">
        <v>54</v>
      </c>
    </row>
    <row r="4" spans="1:11">
      <c r="A4" s="17">
        <v>1</v>
      </c>
      <c r="B4" s="4" t="s">
        <v>1</v>
      </c>
      <c r="C4" s="4" t="s">
        <v>29</v>
      </c>
      <c r="D4" s="7" t="s">
        <v>49</v>
      </c>
      <c r="E4" s="4" t="s">
        <v>40</v>
      </c>
      <c r="F4" s="4" t="s">
        <v>2</v>
      </c>
      <c r="G4" s="4">
        <v>23</v>
      </c>
      <c r="H4" s="4">
        <v>163</v>
      </c>
      <c r="I4" s="5">
        <f>VLOOKUP(E4,'[1]ESDEE PAINTS'!$C$4:$D$99,2,FALSE)</f>
        <v>2.5</v>
      </c>
      <c r="J4" s="5">
        <v>35</v>
      </c>
      <c r="K4" s="5">
        <f>H4*I4+J4</f>
        <v>442.5</v>
      </c>
    </row>
    <row r="5" spans="1:11">
      <c r="A5" s="17">
        <v>2</v>
      </c>
      <c r="B5" s="4" t="s">
        <v>3</v>
      </c>
      <c r="C5" s="4" t="s">
        <v>30</v>
      </c>
      <c r="D5" s="7" t="s">
        <v>49</v>
      </c>
      <c r="E5" s="4" t="s">
        <v>41</v>
      </c>
      <c r="F5" s="4" t="s">
        <v>4</v>
      </c>
      <c r="G5" s="4">
        <v>55</v>
      </c>
      <c r="H5" s="8">
        <v>312</v>
      </c>
      <c r="I5" s="5">
        <f>VLOOKUP(E5,'[1]ESDEE PAINTS'!$C$4:$D$99,2,FALSE)</f>
        <v>3</v>
      </c>
      <c r="J5" s="5">
        <v>35</v>
      </c>
      <c r="K5" s="5">
        <f>H5*I5+J5</f>
        <v>971</v>
      </c>
    </row>
    <row r="6" spans="1:11">
      <c r="A6" s="17">
        <v>4</v>
      </c>
      <c r="B6" s="4" t="s">
        <v>3</v>
      </c>
      <c r="C6" s="4" t="s">
        <v>31</v>
      </c>
      <c r="D6" s="7" t="s">
        <v>49</v>
      </c>
      <c r="E6" s="4" t="s">
        <v>42</v>
      </c>
      <c r="F6" s="4" t="s">
        <v>5</v>
      </c>
      <c r="G6" s="4">
        <v>36</v>
      </c>
      <c r="H6" s="4">
        <v>128</v>
      </c>
      <c r="I6" s="5">
        <f>VLOOKUP(E6,'[1]ESDEE PAINTS'!$C$4:$D$99,2,FALSE)</f>
        <v>3</v>
      </c>
      <c r="J6" s="5">
        <v>35</v>
      </c>
      <c r="K6" s="5">
        <f>H6*I6+J6</f>
        <v>419</v>
      </c>
    </row>
    <row r="7" spans="1:11">
      <c r="A7" s="17">
        <v>5</v>
      </c>
      <c r="B7" s="4" t="s">
        <v>6</v>
      </c>
      <c r="C7" s="4" t="s">
        <v>32</v>
      </c>
      <c r="D7" s="7" t="s">
        <v>49</v>
      </c>
      <c r="E7" s="4" t="s">
        <v>43</v>
      </c>
      <c r="F7" s="4" t="s">
        <v>7</v>
      </c>
      <c r="G7" s="4">
        <v>9</v>
      </c>
      <c r="H7" s="4">
        <v>50</v>
      </c>
      <c r="I7" s="5">
        <f>VLOOKUP(E7,'[1]ESDEE PAINTS'!$C$4:$D$99,2,FALSE)</f>
        <v>3</v>
      </c>
      <c r="J7" s="5">
        <v>35</v>
      </c>
      <c r="K7" s="5">
        <f>H7*I7+J7</f>
        <v>185</v>
      </c>
    </row>
    <row r="8" spans="1:11">
      <c r="A8" s="17">
        <v>6</v>
      </c>
      <c r="B8" s="4" t="s">
        <v>8</v>
      </c>
      <c r="C8" s="4" t="s">
        <v>33</v>
      </c>
      <c r="D8" s="7" t="s">
        <v>49</v>
      </c>
      <c r="E8" s="4" t="s">
        <v>44</v>
      </c>
      <c r="F8" s="4" t="s">
        <v>9</v>
      </c>
      <c r="G8" s="4">
        <v>16</v>
      </c>
      <c r="H8" s="4">
        <v>68</v>
      </c>
      <c r="I8" s="5">
        <f>VLOOKUP(E8,'[1]ESDEE PAINTS'!$C$4:$D$99,2,FALSE)</f>
        <v>3</v>
      </c>
      <c r="J8" s="5">
        <v>35</v>
      </c>
      <c r="K8" s="5">
        <f>H8*I8+J8</f>
        <v>239</v>
      </c>
    </row>
    <row r="9" spans="1:11">
      <c r="A9" s="17">
        <v>8</v>
      </c>
      <c r="B9" s="4" t="s">
        <v>10</v>
      </c>
      <c r="C9" s="4" t="s">
        <v>34</v>
      </c>
      <c r="D9" s="7" t="s">
        <v>49</v>
      </c>
      <c r="E9" s="4" t="s">
        <v>45</v>
      </c>
      <c r="F9" s="4" t="s">
        <v>11</v>
      </c>
      <c r="G9" s="4">
        <v>34</v>
      </c>
      <c r="H9" s="4">
        <v>224</v>
      </c>
      <c r="I9" s="5">
        <f>VLOOKUP(E9,'[1]ESDEE PAINTS'!$C$4:$D$99,2,FALSE)</f>
        <v>3</v>
      </c>
      <c r="J9" s="5">
        <v>35</v>
      </c>
      <c r="K9" s="5">
        <f>H9*I9+J9</f>
        <v>707</v>
      </c>
    </row>
    <row r="10" spans="1:11">
      <c r="A10" s="17">
        <v>9</v>
      </c>
      <c r="B10" s="4" t="s">
        <v>12</v>
      </c>
      <c r="C10" s="4" t="s">
        <v>35</v>
      </c>
      <c r="D10" s="7" t="s">
        <v>49</v>
      </c>
      <c r="E10" s="4" t="s">
        <v>46</v>
      </c>
      <c r="F10" s="4" t="s">
        <v>13</v>
      </c>
      <c r="G10" s="4">
        <v>21</v>
      </c>
      <c r="H10" s="4">
        <v>160</v>
      </c>
      <c r="I10" s="5">
        <f>VLOOKUP(E10,'[1]ESDEE PAINTS'!$C$4:$D$99,2,FALSE)</f>
        <v>3</v>
      </c>
      <c r="J10" s="5">
        <v>35</v>
      </c>
      <c r="K10" s="5">
        <f>H10*I10+J10</f>
        <v>515</v>
      </c>
    </row>
    <row r="11" spans="1:11">
      <c r="A11" s="17">
        <v>11</v>
      </c>
      <c r="B11" s="4" t="s">
        <v>14</v>
      </c>
      <c r="C11" s="4" t="s">
        <v>36</v>
      </c>
      <c r="D11" s="7" t="s">
        <v>49</v>
      </c>
      <c r="E11" s="4" t="s">
        <v>44</v>
      </c>
      <c r="F11" s="4" t="s">
        <v>15</v>
      </c>
      <c r="G11" s="4">
        <v>18</v>
      </c>
      <c r="H11" s="4">
        <v>154</v>
      </c>
      <c r="I11" s="5">
        <f>VLOOKUP(E11,'[1]ESDEE PAINTS'!$C$4:$D$99,2,FALSE)</f>
        <v>3</v>
      </c>
      <c r="J11" s="5">
        <v>35</v>
      </c>
      <c r="K11" s="5">
        <f>H11*I11+J11</f>
        <v>497</v>
      </c>
    </row>
    <row r="12" spans="1:11">
      <c r="A12" s="17">
        <v>12</v>
      </c>
      <c r="B12" s="4" t="s">
        <v>14</v>
      </c>
      <c r="C12" s="4" t="s">
        <v>37</v>
      </c>
      <c r="D12" s="7" t="s">
        <v>49</v>
      </c>
      <c r="E12" s="4" t="s">
        <v>41</v>
      </c>
      <c r="F12" s="4" t="s">
        <v>16</v>
      </c>
      <c r="G12" s="4">
        <v>32</v>
      </c>
      <c r="H12" s="4">
        <v>212</v>
      </c>
      <c r="I12" s="5">
        <f>VLOOKUP(E12,'[1]ESDEE PAINTS'!$C$4:$D$99,2,FALSE)</f>
        <v>3</v>
      </c>
      <c r="J12" s="5">
        <v>35</v>
      </c>
      <c r="K12" s="5">
        <f>H12*I12+J12</f>
        <v>671</v>
      </c>
    </row>
    <row r="13" spans="1:11">
      <c r="A13" s="17">
        <v>13</v>
      </c>
      <c r="B13" s="4" t="s">
        <v>17</v>
      </c>
      <c r="C13" s="4" t="s">
        <v>38</v>
      </c>
      <c r="D13" s="7" t="s">
        <v>49</v>
      </c>
      <c r="E13" s="4" t="s">
        <v>47</v>
      </c>
      <c r="F13" s="4" t="s">
        <v>18</v>
      </c>
      <c r="G13" s="4">
        <v>36</v>
      </c>
      <c r="H13" s="4">
        <v>237</v>
      </c>
      <c r="I13" s="5">
        <f>VLOOKUP(E13,'[1]ESDEE PAINTS'!$C$4:$D$99,2,FALSE)</f>
        <v>3</v>
      </c>
      <c r="J13" s="5">
        <v>35</v>
      </c>
      <c r="K13" s="5">
        <f>H13*I13+J13</f>
        <v>746</v>
      </c>
    </row>
    <row r="14" spans="1:11">
      <c r="A14" s="17">
        <v>14</v>
      </c>
      <c r="B14" s="4" t="s">
        <v>17</v>
      </c>
      <c r="C14" s="4" t="s">
        <v>39</v>
      </c>
      <c r="D14" s="7" t="s">
        <v>49</v>
      </c>
      <c r="E14" s="4" t="s">
        <v>48</v>
      </c>
      <c r="F14" s="4" t="s">
        <v>19</v>
      </c>
      <c r="G14" s="4">
        <v>12</v>
      </c>
      <c r="H14" s="4">
        <v>70</v>
      </c>
      <c r="I14" s="5">
        <f>VLOOKUP(E14,'[1]ESDEE PAINTS'!$C$4:$D$99,2,FALSE)</f>
        <v>2</v>
      </c>
      <c r="J14" s="5">
        <v>35</v>
      </c>
      <c r="K14" s="5">
        <f>H14*I14+J14</f>
        <v>175</v>
      </c>
    </row>
    <row r="15" spans="1:11" s="3" customFormat="1">
      <c r="A15" s="9" t="s">
        <v>50</v>
      </c>
      <c r="B15" s="10"/>
      <c r="C15" s="10"/>
      <c r="D15" s="10"/>
      <c r="E15" s="10"/>
      <c r="F15" s="10"/>
      <c r="G15" s="10"/>
      <c r="H15" s="10"/>
      <c r="I15" s="11"/>
      <c r="J15" s="12"/>
      <c r="K15" s="6">
        <f>ROUND(SUM(K4:K14),0)</f>
        <v>5568</v>
      </c>
    </row>
    <row r="16" spans="1:11" s="3" customFormat="1" ht="30" customHeight="1">
      <c r="A16" s="13" t="s">
        <v>51</v>
      </c>
      <c r="B16" s="13"/>
      <c r="C16" s="13"/>
      <c r="D16" s="13"/>
      <c r="E16" s="13"/>
      <c r="F16" s="13"/>
      <c r="G16" s="13"/>
      <c r="H16" s="13"/>
      <c r="I16" s="14"/>
      <c r="J16" s="14"/>
      <c r="K16" s="14"/>
    </row>
    <row r="17" spans="1:11" s="3" customFormat="1" ht="30" customHeight="1">
      <c r="A17" s="13" t="s">
        <v>20</v>
      </c>
      <c r="B17" s="13"/>
      <c r="C17" s="13"/>
      <c r="D17" s="13"/>
      <c r="E17" s="13"/>
      <c r="F17" s="13"/>
      <c r="G17" s="13"/>
      <c r="H17" s="13"/>
      <c r="I17" s="14"/>
      <c r="J17" s="14"/>
      <c r="K17" s="14"/>
    </row>
    <row r="18" spans="1:11">
      <c r="G18" s="18">
        <f>SUM(G4:G14)</f>
        <v>292</v>
      </c>
      <c r="H18" s="18">
        <f>SUM(H4:H14)</f>
        <v>1778</v>
      </c>
    </row>
  </sheetData>
  <sortState ref="B4:K14">
    <sortCondition ref="B4:B14"/>
    <sortCondition ref="C4:C14"/>
  </sortState>
  <mergeCells count="7">
    <mergeCell ref="A15:J15"/>
    <mergeCell ref="A16:K16"/>
    <mergeCell ref="A17:K17"/>
    <mergeCell ref="G1:K1"/>
    <mergeCell ref="G2:K2"/>
    <mergeCell ref="A1:F1"/>
    <mergeCell ref="A2:F2"/>
  </mergeCells>
  <conditionalFormatting sqref="C4:C14">
    <cfRule type="duplicateValues" dxfId="0" priority="4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2024-05-17T14:45:03Z</cp:lastPrinted>
  <dcterms:created xsi:type="dcterms:W3CDTF">2024-05-14T05:52:21Z</dcterms:created>
  <dcterms:modified xsi:type="dcterms:W3CDTF">2024-05-17T14:45:04Z</dcterms:modified>
</cp:coreProperties>
</file>