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4240" windowHeight="1195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15" i="1"/>
  <c r="L15" s="1"/>
  <c r="I14"/>
  <c r="L14" s="1"/>
  <c r="I13"/>
  <c r="L13" s="1"/>
  <c r="L10"/>
  <c r="I6"/>
  <c r="L6" s="1"/>
  <c r="I4"/>
  <c r="L4" s="1"/>
  <c r="I7"/>
  <c r="L7" s="1"/>
  <c r="I8"/>
  <c r="L8" s="1"/>
  <c r="I9"/>
  <c r="L9" s="1"/>
  <c r="I10"/>
  <c r="I11"/>
  <c r="L11" s="1"/>
  <c r="I12"/>
  <c r="L12" s="1"/>
  <c r="I16"/>
  <c r="L16" s="1"/>
  <c r="I5"/>
  <c r="L5" s="1"/>
  <c r="L17" l="1"/>
</calcChain>
</file>

<file path=xl/sharedStrings.xml><?xml version="1.0" encoding="utf-8"?>
<sst xmlns="http://schemas.openxmlformats.org/spreadsheetml/2006/main" count="44" uniqueCount="42">
  <si>
    <t>INVOICE
PRAGATI LOGISTICS,SAMANTA SAHI KHUNTIA LANE,8984191006
GST No:21AGHPB9356M1Z9</t>
  </si>
  <si>
    <t>Date</t>
  </si>
  <si>
    <t>Route</t>
  </si>
  <si>
    <t>Ham</t>
  </si>
  <si>
    <t>DD</t>
  </si>
  <si>
    <t>Lr</t>
  </si>
  <si>
    <t>Amount</t>
  </si>
  <si>
    <t>Thanking you for your business.
PRAGATI LOGISTICS</t>
  </si>
  <si>
    <t xml:space="preserve">Invoice No </t>
  </si>
  <si>
    <t xml:space="preserve">LR No </t>
  </si>
  <si>
    <t>RATE</t>
  </si>
  <si>
    <t>WEIGHT</t>
  </si>
  <si>
    <t>CASE</t>
  </si>
  <si>
    <t xml:space="preserve">Sl </t>
  </si>
  <si>
    <t xml:space="preserve">FERTIS INDIA PRIVATE LIMITED
Address:ANDEI SAHI PLOT NO-201, ANDEI SAHI,JAGATPUR-754021 ODISHA,9437671220
GST No:21AAKCA7932Q1Z8
</t>
  </si>
  <si>
    <t>PL/JA/15429</t>
  </si>
  <si>
    <t>CUTTACK-KHAIRA</t>
  </si>
  <si>
    <t>PL/JA/15547</t>
  </si>
  <si>
    <t>CUTTACK-TULASIPALI</t>
  </si>
  <si>
    <t>PL/A/15615</t>
  </si>
  <si>
    <t>CUTTACK-JAIPATNA</t>
  </si>
  <si>
    <t>PL/JA/16650</t>
  </si>
  <si>
    <t>CUTTACK-KEONJHAR</t>
  </si>
  <si>
    <t>PL/JA/16654</t>
  </si>
  <si>
    <t>CUTTACK-KHUNTA</t>
  </si>
  <si>
    <t>PL/JA/18004</t>
  </si>
  <si>
    <t>CUTTACK-HAREKRUSHNAPUR</t>
  </si>
  <si>
    <t>PL/JA/18017</t>
  </si>
  <si>
    <t>CUTTACK-MAREIGAON</t>
  </si>
  <si>
    <t>PL/JA/18269</t>
  </si>
  <si>
    <t>CUTTACK-BHAGIABHAHAL</t>
  </si>
  <si>
    <t>PL/JA/13595</t>
  </si>
  <si>
    <t>PL/JA/13738</t>
  </si>
  <si>
    <t>CUTTACK-BALADHAMAL</t>
  </si>
  <si>
    <t>PL/JA/14340</t>
  </si>
  <si>
    <t>CUTTACK-MUNIGUDA</t>
  </si>
  <si>
    <t>PL/JA/14601</t>
  </si>
  <si>
    <t>PL/JA/14803</t>
  </si>
  <si>
    <t>CUTTACK-BHAWANIPATNA</t>
  </si>
  <si>
    <t>(RUPEES FOURTY FOUR THOUSAND FIFTY EIGHT ONE ONLY)</t>
  </si>
  <si>
    <t>Kindly, verify &amp; confirm within 7 days, else GST will be filed by 20th OCT.. 2022. 
GST to be paid by Consignor under Reverse Charge Mechanism(RCM) as per GST.</t>
  </si>
  <si>
    <t xml:space="preserve">Bill Date:29/09/2022
Bill # INV-25232/22-23 
Total Amount:44058.00
</t>
  </si>
</sst>
</file>

<file path=xl/styles.xml><?xml version="1.0" encoding="utf-8"?>
<styleSheet xmlns="http://schemas.openxmlformats.org/spreadsheetml/2006/main">
  <numFmts count="1">
    <numFmt numFmtId="164" formatCode="[$-1010409]dd\ mmm\ yy"/>
  </numFmts>
  <fonts count="5">
    <font>
      <sz val="11"/>
      <name val="Calibri"/>
    </font>
    <font>
      <b/>
      <sz val="11"/>
      <name val="Calibri"/>
      <family val="2"/>
    </font>
    <font>
      <sz val="10"/>
      <color rgb="FF000000"/>
      <name val="Kinnari"/>
    </font>
    <font>
      <b/>
      <sz val="11"/>
      <name val="Calibri"/>
      <family val="2"/>
    </font>
    <font>
      <b/>
      <sz val="10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" fontId="0" fillId="0" borderId="0" xfId="0" applyNumberFormat="1" applyFont="1" applyAlignment="1">
      <alignment wrapText="1"/>
    </xf>
    <xf numFmtId="2" fontId="4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6" xfId="0" applyNumberFormat="1" applyFont="1" applyBorder="1" applyAlignment="1">
      <alignment horizontal="right" wrapText="1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wrapText="1"/>
    </xf>
    <xf numFmtId="2" fontId="3" fillId="0" borderId="5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3" fillId="0" borderId="3" xfId="0" applyNumberFormat="1" applyFont="1" applyBorder="1" applyAlignment="1">
      <alignment horizontal="left" wrapText="1"/>
    </xf>
    <xf numFmtId="0" fontId="3" fillId="0" borderId="4" xfId="0" applyNumberFormat="1" applyFont="1" applyBorder="1" applyAlignment="1">
      <alignment horizontal="left" wrapText="1"/>
    </xf>
    <xf numFmtId="0" fontId="3" fillId="0" borderId="5" xfId="0" applyNumberFormat="1" applyFont="1" applyBorder="1" applyAlignment="1">
      <alignment horizontal="left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699923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zoomScale="115" zoomScaleNormal="115" workbookViewId="0">
      <selection activeCell="P6" sqref="P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28515625" style="1" customWidth="1"/>
    <col min="4" max="4" width="7.42578125" style="1" bestFit="1" customWidth="1"/>
    <col min="5" max="5" width="29.140625" style="21" bestFit="1" customWidth="1"/>
    <col min="6" max="6" width="5.42578125" style="1" bestFit="1" customWidth="1"/>
    <col min="7" max="7" width="8.28515625" style="1" bestFit="1" customWidth="1"/>
    <col min="8" max="8" width="6.85546875" style="1" bestFit="1" customWidth="1"/>
    <col min="9" max="9" width="5" style="2" bestFit="1" customWidth="1"/>
    <col min="10" max="10" width="5.28515625" style="2" bestFit="1" customWidth="1"/>
    <col min="11" max="11" width="5.85546875" style="17" customWidth="1"/>
    <col min="12" max="12" width="10.140625" style="2" bestFit="1" customWidth="1"/>
    <col min="13" max="13" width="9.140625" style="1" customWidth="1"/>
    <col min="14" max="16384" width="9.140625" style="1"/>
  </cols>
  <sheetData>
    <row r="1" spans="1:12" ht="90" customHeight="1">
      <c r="A1" s="36"/>
      <c r="B1" s="37"/>
      <c r="C1" s="37"/>
      <c r="D1" s="37"/>
      <c r="E1" s="37"/>
      <c r="F1" s="37"/>
      <c r="G1" s="37"/>
      <c r="H1" s="38"/>
      <c r="I1" s="28" t="s">
        <v>0</v>
      </c>
      <c r="J1" s="29"/>
      <c r="K1" s="29"/>
      <c r="L1" s="30"/>
    </row>
    <row r="2" spans="1:12" ht="90" customHeight="1">
      <c r="A2" s="33" t="s">
        <v>14</v>
      </c>
      <c r="B2" s="34"/>
      <c r="C2" s="34"/>
      <c r="D2" s="34"/>
      <c r="E2" s="34"/>
      <c r="F2" s="34"/>
      <c r="G2" s="34"/>
      <c r="H2" s="35"/>
      <c r="I2" s="31" t="s">
        <v>41</v>
      </c>
      <c r="J2" s="32"/>
      <c r="K2" s="32"/>
      <c r="L2" s="32"/>
    </row>
    <row r="3" spans="1:12" s="9" customFormat="1" ht="30">
      <c r="A3" s="10" t="s">
        <v>13</v>
      </c>
      <c r="B3" s="7" t="s">
        <v>1</v>
      </c>
      <c r="C3" s="10" t="s">
        <v>9</v>
      </c>
      <c r="D3" s="10" t="s">
        <v>8</v>
      </c>
      <c r="E3" s="19" t="s">
        <v>2</v>
      </c>
      <c r="F3" s="10" t="s">
        <v>12</v>
      </c>
      <c r="G3" s="10" t="s">
        <v>11</v>
      </c>
      <c r="H3" s="10" t="s">
        <v>10</v>
      </c>
      <c r="I3" s="8" t="s">
        <v>3</v>
      </c>
      <c r="J3" s="8" t="s">
        <v>4</v>
      </c>
      <c r="K3" s="15" t="s">
        <v>5</v>
      </c>
      <c r="L3" s="8" t="s">
        <v>6</v>
      </c>
    </row>
    <row r="4" spans="1:12" s="6" customFormat="1" ht="19.5" customHeight="1">
      <c r="A4" s="4">
        <v>1</v>
      </c>
      <c r="B4" s="12">
        <v>44806</v>
      </c>
      <c r="C4" s="13" t="s">
        <v>15</v>
      </c>
      <c r="D4" s="13">
        <v>3533</v>
      </c>
      <c r="E4" s="13" t="s">
        <v>16</v>
      </c>
      <c r="F4" s="13">
        <v>50</v>
      </c>
      <c r="G4" s="13">
        <v>1200</v>
      </c>
      <c r="H4" s="11">
        <v>2</v>
      </c>
      <c r="I4" s="5">
        <f>F4*2</f>
        <v>100</v>
      </c>
      <c r="J4" s="5">
        <v>600</v>
      </c>
      <c r="K4" s="16">
        <v>50</v>
      </c>
      <c r="L4" s="11">
        <f>G4*H4+I4+J4+K4</f>
        <v>3150</v>
      </c>
    </row>
    <row r="5" spans="1:12" s="6" customFormat="1" ht="19.5" customHeight="1">
      <c r="A5" s="4">
        <v>2</v>
      </c>
      <c r="B5" s="12">
        <v>44806</v>
      </c>
      <c r="C5" s="13" t="s">
        <v>17</v>
      </c>
      <c r="D5" s="13">
        <v>3517</v>
      </c>
      <c r="E5" s="13" t="s">
        <v>18</v>
      </c>
      <c r="F5" s="13">
        <v>84</v>
      </c>
      <c r="G5" s="13">
        <v>2016</v>
      </c>
      <c r="H5" s="11">
        <v>2.25</v>
      </c>
      <c r="I5" s="5">
        <f>F5*2</f>
        <v>168</v>
      </c>
      <c r="J5" s="5">
        <v>2100</v>
      </c>
      <c r="K5" s="16">
        <v>50</v>
      </c>
      <c r="L5" s="11">
        <f>G5*H5+I5+J5+K5</f>
        <v>6854</v>
      </c>
    </row>
    <row r="6" spans="1:12" s="6" customFormat="1" ht="19.5" customHeight="1">
      <c r="A6" s="4">
        <v>3</v>
      </c>
      <c r="B6" s="12">
        <v>44807</v>
      </c>
      <c r="C6" s="13" t="s">
        <v>19</v>
      </c>
      <c r="D6" s="13">
        <v>3537</v>
      </c>
      <c r="E6" s="13" t="s">
        <v>20</v>
      </c>
      <c r="F6" s="13">
        <v>5</v>
      </c>
      <c r="G6" s="13">
        <v>100</v>
      </c>
      <c r="H6" s="11">
        <v>4</v>
      </c>
      <c r="I6" s="5">
        <f t="shared" ref="I6:I16" si="0">F6*2</f>
        <v>10</v>
      </c>
      <c r="J6" s="5">
        <v>150</v>
      </c>
      <c r="K6" s="16">
        <v>50</v>
      </c>
      <c r="L6" s="11">
        <f t="shared" ref="L6:L16" si="1">G6*H6+I6+J6+K6</f>
        <v>610</v>
      </c>
    </row>
    <row r="7" spans="1:12" s="6" customFormat="1" ht="19.5" customHeight="1">
      <c r="A7" s="4">
        <v>4</v>
      </c>
      <c r="B7" s="12">
        <v>44818</v>
      </c>
      <c r="C7" s="13" t="s">
        <v>21</v>
      </c>
      <c r="D7" s="13">
        <v>3540</v>
      </c>
      <c r="E7" s="13" t="s">
        <v>22</v>
      </c>
      <c r="F7" s="13">
        <v>26</v>
      </c>
      <c r="G7" s="13">
        <v>624</v>
      </c>
      <c r="H7" s="11">
        <v>2</v>
      </c>
      <c r="I7" s="5">
        <f t="shared" si="0"/>
        <v>52</v>
      </c>
      <c r="J7" s="5">
        <v>312</v>
      </c>
      <c r="K7" s="16">
        <v>50</v>
      </c>
      <c r="L7" s="11">
        <f t="shared" si="1"/>
        <v>1662</v>
      </c>
    </row>
    <row r="8" spans="1:12" s="6" customFormat="1" ht="19.5" customHeight="1">
      <c r="A8" s="4">
        <v>5</v>
      </c>
      <c r="B8" s="12">
        <v>44818</v>
      </c>
      <c r="C8" s="13" t="s">
        <v>23</v>
      </c>
      <c r="D8" s="13">
        <v>3541</v>
      </c>
      <c r="E8" s="13" t="s">
        <v>24</v>
      </c>
      <c r="F8" s="13">
        <v>30</v>
      </c>
      <c r="G8" s="13">
        <v>720</v>
      </c>
      <c r="H8" s="11">
        <v>3</v>
      </c>
      <c r="I8" s="5">
        <f t="shared" si="0"/>
        <v>60</v>
      </c>
      <c r="J8" s="5">
        <v>600</v>
      </c>
      <c r="K8" s="16">
        <v>50</v>
      </c>
      <c r="L8" s="11">
        <f t="shared" si="1"/>
        <v>2870</v>
      </c>
    </row>
    <row r="9" spans="1:12" s="6" customFormat="1" ht="19.5" customHeight="1">
      <c r="A9" s="4">
        <v>6</v>
      </c>
      <c r="B9" s="12">
        <v>44831</v>
      </c>
      <c r="C9" s="13" t="s">
        <v>25</v>
      </c>
      <c r="D9" s="13">
        <v>3650</v>
      </c>
      <c r="E9" s="13" t="s">
        <v>26</v>
      </c>
      <c r="F9" s="13">
        <v>11</v>
      </c>
      <c r="G9" s="13"/>
      <c r="H9" s="11">
        <v>60</v>
      </c>
      <c r="I9" s="5">
        <f t="shared" si="0"/>
        <v>22</v>
      </c>
      <c r="J9" s="5">
        <v>110</v>
      </c>
      <c r="K9" s="16">
        <v>50</v>
      </c>
      <c r="L9" s="11">
        <f>F9*H9+I9+J9+50</f>
        <v>842</v>
      </c>
    </row>
    <row r="10" spans="1:12" s="6" customFormat="1" ht="19.5" customHeight="1">
      <c r="A10" s="4">
        <v>7</v>
      </c>
      <c r="B10" s="12">
        <v>44831</v>
      </c>
      <c r="C10" s="13" t="s">
        <v>27</v>
      </c>
      <c r="D10" s="13">
        <v>3649</v>
      </c>
      <c r="E10" s="13" t="s">
        <v>28</v>
      </c>
      <c r="F10" s="13">
        <v>42</v>
      </c>
      <c r="G10" s="13">
        <v>1008</v>
      </c>
      <c r="H10" s="11">
        <v>2.25</v>
      </c>
      <c r="I10" s="5">
        <f t="shared" si="0"/>
        <v>84</v>
      </c>
      <c r="J10" s="5">
        <v>630</v>
      </c>
      <c r="K10" s="16">
        <v>50</v>
      </c>
      <c r="L10" s="11">
        <f>G10*H10+I10+J10+K10</f>
        <v>3032</v>
      </c>
    </row>
    <row r="11" spans="1:12" s="6" customFormat="1" ht="19.5" customHeight="1">
      <c r="A11" s="4">
        <v>8</v>
      </c>
      <c r="B11" s="12">
        <v>44833</v>
      </c>
      <c r="C11" s="13" t="s">
        <v>29</v>
      </c>
      <c r="D11" s="13">
        <v>3653</v>
      </c>
      <c r="E11" s="13" t="s">
        <v>30</v>
      </c>
      <c r="F11" s="13">
        <v>84</v>
      </c>
      <c r="G11" s="13"/>
      <c r="H11" s="11">
        <v>80</v>
      </c>
      <c r="I11" s="5">
        <f t="shared" si="0"/>
        <v>168</v>
      </c>
      <c r="J11" s="5">
        <v>1680</v>
      </c>
      <c r="K11" s="16">
        <v>50</v>
      </c>
      <c r="L11" s="11">
        <f>F11*H11+I11+J11+50</f>
        <v>8618</v>
      </c>
    </row>
    <row r="12" spans="1:12" s="6" customFormat="1" ht="19.5" customHeight="1">
      <c r="A12" s="4">
        <v>9</v>
      </c>
      <c r="B12" s="12">
        <v>44790</v>
      </c>
      <c r="C12" s="14" t="s">
        <v>31</v>
      </c>
      <c r="D12" s="13">
        <v>3480</v>
      </c>
      <c r="E12" s="20" t="s">
        <v>20</v>
      </c>
      <c r="F12" s="13">
        <v>42</v>
      </c>
      <c r="G12" s="13">
        <v>1008</v>
      </c>
      <c r="H12" s="11">
        <v>3</v>
      </c>
      <c r="I12" s="5">
        <f t="shared" si="0"/>
        <v>84</v>
      </c>
      <c r="J12" s="5">
        <v>504</v>
      </c>
      <c r="K12" s="16">
        <v>50</v>
      </c>
      <c r="L12" s="11">
        <f t="shared" si="1"/>
        <v>3662</v>
      </c>
    </row>
    <row r="13" spans="1:12" s="6" customFormat="1" ht="19.5" customHeight="1">
      <c r="A13" s="4">
        <v>10</v>
      </c>
      <c r="B13" s="12">
        <v>44790</v>
      </c>
      <c r="C13" s="14" t="s">
        <v>32</v>
      </c>
      <c r="D13" s="13">
        <v>3484</v>
      </c>
      <c r="E13" s="20" t="s">
        <v>33</v>
      </c>
      <c r="F13" s="13">
        <v>42</v>
      </c>
      <c r="G13" s="13">
        <v>1008</v>
      </c>
      <c r="H13" s="11">
        <v>4</v>
      </c>
      <c r="I13" s="5">
        <f t="shared" si="0"/>
        <v>84</v>
      </c>
      <c r="J13" s="5">
        <v>840</v>
      </c>
      <c r="K13" s="16">
        <v>50</v>
      </c>
      <c r="L13" s="11">
        <f t="shared" si="1"/>
        <v>5006</v>
      </c>
    </row>
    <row r="14" spans="1:12" s="6" customFormat="1" ht="19.5" customHeight="1">
      <c r="A14" s="4">
        <v>11</v>
      </c>
      <c r="B14" s="12">
        <v>44796</v>
      </c>
      <c r="C14" s="14" t="s">
        <v>34</v>
      </c>
      <c r="D14" s="13">
        <v>3491</v>
      </c>
      <c r="E14" s="20" t="s">
        <v>35</v>
      </c>
      <c r="F14" s="13">
        <v>21</v>
      </c>
      <c r="G14" s="13">
        <v>504</v>
      </c>
      <c r="H14" s="11">
        <v>3</v>
      </c>
      <c r="I14" s="5">
        <f t="shared" si="0"/>
        <v>42</v>
      </c>
      <c r="J14" s="5">
        <v>252</v>
      </c>
      <c r="K14" s="16">
        <v>50</v>
      </c>
      <c r="L14" s="11">
        <f t="shared" si="1"/>
        <v>1856</v>
      </c>
    </row>
    <row r="15" spans="1:12" s="6" customFormat="1" ht="19.5" customHeight="1">
      <c r="A15" s="4">
        <v>12</v>
      </c>
      <c r="B15" s="12">
        <v>44799</v>
      </c>
      <c r="C15" s="14" t="s">
        <v>36</v>
      </c>
      <c r="D15" s="13">
        <v>3498</v>
      </c>
      <c r="E15" s="20" t="s">
        <v>20</v>
      </c>
      <c r="F15" s="13">
        <v>42</v>
      </c>
      <c r="G15" s="13">
        <v>1008</v>
      </c>
      <c r="H15" s="11">
        <v>4</v>
      </c>
      <c r="I15" s="5">
        <f t="shared" ref="I15" si="2">F15*2</f>
        <v>84</v>
      </c>
      <c r="J15" s="5">
        <v>1260</v>
      </c>
      <c r="K15" s="16">
        <v>50</v>
      </c>
      <c r="L15" s="11">
        <f t="shared" ref="L15" si="3">G15*H15+I15+J15+K15</f>
        <v>5426</v>
      </c>
    </row>
    <row r="16" spans="1:12" s="6" customFormat="1" ht="19.5" customHeight="1">
      <c r="A16" s="4">
        <v>12</v>
      </c>
      <c r="B16" s="12">
        <v>44801</v>
      </c>
      <c r="C16" s="14" t="s">
        <v>37</v>
      </c>
      <c r="D16" s="13">
        <v>503</v>
      </c>
      <c r="E16" s="20" t="s">
        <v>38</v>
      </c>
      <c r="F16" s="13">
        <v>5</v>
      </c>
      <c r="G16" s="13">
        <v>100</v>
      </c>
      <c r="H16" s="11">
        <v>3.5</v>
      </c>
      <c r="I16" s="5">
        <f t="shared" si="0"/>
        <v>10</v>
      </c>
      <c r="J16" s="5">
        <v>60</v>
      </c>
      <c r="K16" s="16">
        <v>50</v>
      </c>
      <c r="L16" s="11">
        <f t="shared" si="1"/>
        <v>470</v>
      </c>
    </row>
    <row r="17" spans="1:12" s="3" customFormat="1">
      <c r="A17" s="24" t="s">
        <v>39</v>
      </c>
      <c r="B17" s="25"/>
      <c r="C17" s="25"/>
      <c r="D17" s="25"/>
      <c r="E17" s="25"/>
      <c r="F17" s="25"/>
      <c r="G17" s="25"/>
      <c r="H17" s="25"/>
      <c r="I17" s="26"/>
      <c r="J17" s="26"/>
      <c r="K17" s="27"/>
      <c r="L17" s="18">
        <f>ROUND(SUM(L3:L16),0)</f>
        <v>44058</v>
      </c>
    </row>
    <row r="18" spans="1:12" s="3" customFormat="1" ht="30" customHeight="1">
      <c r="A18" s="22" t="s">
        <v>40</v>
      </c>
      <c r="B18" s="22"/>
      <c r="C18" s="22"/>
      <c r="D18" s="22"/>
      <c r="E18" s="22"/>
      <c r="F18" s="22"/>
      <c r="G18" s="22"/>
      <c r="H18" s="22"/>
      <c r="I18" s="23"/>
      <c r="J18" s="23"/>
      <c r="K18" s="23"/>
      <c r="L18" s="23"/>
    </row>
    <row r="19" spans="1:12" s="3" customFormat="1" ht="30" customHeight="1">
      <c r="A19" s="22" t="s">
        <v>7</v>
      </c>
      <c r="B19" s="22"/>
      <c r="C19" s="22"/>
      <c r="D19" s="22"/>
      <c r="E19" s="22"/>
      <c r="F19" s="22"/>
      <c r="G19" s="22"/>
      <c r="H19" s="22"/>
      <c r="I19" s="23"/>
      <c r="J19" s="23"/>
      <c r="K19" s="23"/>
      <c r="L19" s="23"/>
    </row>
  </sheetData>
  <mergeCells count="7">
    <mergeCell ref="A19:L19"/>
    <mergeCell ref="A17:K17"/>
    <mergeCell ref="I1:L1"/>
    <mergeCell ref="I2:L2"/>
    <mergeCell ref="A2:H2"/>
    <mergeCell ref="A1:H1"/>
    <mergeCell ref="A18:L18"/>
  </mergeCells>
  <pageMargins left="0.17" right="0.18" top="1.05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2022-09-20T06:22:53Z</cp:lastPrinted>
  <dcterms:modified xsi:type="dcterms:W3CDTF">2022-10-18T07:03:50Z</dcterms:modified>
</cp:coreProperties>
</file>