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4240" windowHeight="1195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N19" i="1"/>
  <c r="N12"/>
  <c r="N9"/>
  <c r="N4"/>
  <c r="N13"/>
  <c r="N14" l="1"/>
  <c r="N11"/>
  <c r="N10"/>
  <c r="N8"/>
  <c r="N7"/>
  <c r="N6"/>
  <c r="N17"/>
  <c r="N16"/>
  <c r="N15"/>
  <c r="N5"/>
  <c r="N18" l="1"/>
  <c r="N21"/>
  <c r="N20"/>
  <c r="N22" l="1"/>
</calcChain>
</file>

<file path=xl/sharedStrings.xml><?xml version="1.0" encoding="utf-8"?>
<sst xmlns="http://schemas.openxmlformats.org/spreadsheetml/2006/main" count="74" uniqueCount="55">
  <si>
    <t>INVOICE
PRAGATI LOGISTICS,SAMANTA SAHI KHUNTIA LANE,8984191006
GST No:21AGHPB9356M1Z9</t>
  </si>
  <si>
    <t>Date</t>
  </si>
  <si>
    <t>Ham</t>
  </si>
  <si>
    <t>DD</t>
  </si>
  <si>
    <t>Lr</t>
  </si>
  <si>
    <t>Amount</t>
  </si>
  <si>
    <t>Thanking you for your business.
PRAGATI LOGISTICS</t>
  </si>
  <si>
    <t xml:space="preserve">Invoice No </t>
  </si>
  <si>
    <t xml:space="preserve">LR No </t>
  </si>
  <si>
    <t>RATE</t>
  </si>
  <si>
    <t>WEIGHT</t>
  </si>
  <si>
    <t>CASE</t>
  </si>
  <si>
    <t xml:space="preserve">Sl </t>
  </si>
  <si>
    <t xml:space="preserve">FERTIS INDIA PRIVATE LIMITED
Address:ANDEI SAHI PLOT NO-201, ANDEI SAHI,JAGATPUR-754021 ODISHA,9437671220
GST No:21AAKCA7932Q1Z8
</t>
  </si>
  <si>
    <t>FROM</t>
  </si>
  <si>
    <t>TO</t>
  </si>
  <si>
    <t>CUTTACK</t>
  </si>
  <si>
    <t>UMERKOTE</t>
  </si>
  <si>
    <t>Kindly, verify &amp; confirm within 7 days, else GST will be filed by 14.12.2023 
GST to be paid by Consignor under Reverse Charge Mechanism(RCM) as per GST.</t>
  </si>
  <si>
    <t>PALLAHARA</t>
  </si>
  <si>
    <t>GOBRA KUTRUKHAMAR</t>
  </si>
  <si>
    <t>PL/JA/23462</t>
  </si>
  <si>
    <t>KALUNGA</t>
  </si>
  <si>
    <t>PL/JA/23875</t>
  </si>
  <si>
    <t>MANDHATA LANGALESWAR</t>
  </si>
  <si>
    <t>PL/JA/23962</t>
  </si>
  <si>
    <t>NARAYANAPUR</t>
  </si>
  <si>
    <t>PL/JA/24123</t>
  </si>
  <si>
    <t>PL/JA/24137</t>
  </si>
  <si>
    <t>PL/JA/25158</t>
  </si>
  <si>
    <t>MALKANGIRI</t>
  </si>
  <si>
    <t>DP</t>
  </si>
  <si>
    <t>PL/JA/25159</t>
  </si>
  <si>
    <t>RAIGARH</t>
  </si>
  <si>
    <t>PL/JA/25501</t>
  </si>
  <si>
    <t>MOTOR</t>
  </si>
  <si>
    <t>PL/JA/25769</t>
  </si>
  <si>
    <t>DUNGURUPALLI</t>
  </si>
  <si>
    <t>PL/JA/25708</t>
  </si>
  <si>
    <t>PL/JA/25808</t>
  </si>
  <si>
    <t>HATIGARH</t>
  </si>
  <si>
    <t>PL/JA/25815</t>
  </si>
  <si>
    <t>BARIPADA</t>
  </si>
  <si>
    <t>PL/JA/26278</t>
  </si>
  <si>
    <t>PL/JA/26342</t>
  </si>
  <si>
    <t>KOKSARA</t>
  </si>
  <si>
    <t>PL/JA/26369</t>
  </si>
  <si>
    <t>BARABATI BHADARAK</t>
  </si>
  <si>
    <t>PL/JA/26668</t>
  </si>
  <si>
    <t>DEOGARH</t>
  </si>
  <si>
    <t>PL/JA/27075</t>
  </si>
  <si>
    <t>KHAMIRA</t>
  </si>
  <si>
    <t>PL/JA/27043</t>
  </si>
  <si>
    <t>(RUPEES FOUTY ONE THOUSAND SIX HUNDRED TWENTY NINE ONLY)</t>
  </si>
  <si>
    <t xml:space="preserve">Bill Date : 12.03.2024
Bill : INV-40461/2023-2024 
Total Amount: 41629.00
</t>
  </si>
</sst>
</file>

<file path=xl/styles.xml><?xml version="1.0" encoding="utf-8"?>
<styleSheet xmlns="http://schemas.openxmlformats.org/spreadsheetml/2006/main">
  <numFmts count="1">
    <numFmt numFmtId="164" formatCode="[$-1010409]dd\ mmm\ yy"/>
  </numFmts>
  <fonts count="7">
    <font>
      <sz val="11"/>
      <name val="Calibri"/>
    </font>
    <font>
      <b/>
      <sz val="11"/>
      <name val="Calibri"/>
      <family val="2"/>
    </font>
    <font>
      <sz val="10"/>
      <color rgb="FF000000"/>
      <name val="Kinnari"/>
    </font>
    <font>
      <b/>
      <sz val="11"/>
      <name val="Calibri"/>
      <family val="2"/>
    </font>
    <font>
      <b/>
      <sz val="10"/>
      <color rgb="FF000000"/>
      <name val="Kinnari"/>
    </font>
    <font>
      <b/>
      <sz val="10"/>
      <name val="Calibri"/>
      <family val="2"/>
    </font>
    <font>
      <b/>
      <sz val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wrapText="1"/>
    </xf>
    <xf numFmtId="2" fontId="4" fillId="0" borderId="9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6" xfId="0" applyNumberFormat="1" applyFont="1" applyFill="1" applyBorder="1" applyAlignment="1">
      <alignment horizontal="right" wrapText="1"/>
    </xf>
    <xf numFmtId="0" fontId="1" fillId="0" borderId="7" xfId="0" applyNumberFormat="1" applyFont="1" applyFill="1" applyBorder="1" applyAlignment="1">
      <alignment horizontal="right" wrapText="1"/>
    </xf>
    <xf numFmtId="2" fontId="1" fillId="0" borderId="7" xfId="0" applyNumberFormat="1" applyFont="1" applyFill="1" applyBorder="1" applyAlignment="1">
      <alignment horizontal="right" wrapText="1"/>
    </xf>
    <xf numFmtId="2" fontId="1" fillId="0" borderId="8" xfId="0" applyNumberFormat="1" applyFont="1" applyFill="1" applyBorder="1" applyAlignment="1">
      <alignment horizontal="right" wrapText="1"/>
    </xf>
    <xf numFmtId="2" fontId="5" fillId="0" borderId="3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left" wrapText="1"/>
    </xf>
    <xf numFmtId="2" fontId="5" fillId="0" borderId="5" xfId="0" applyNumberFormat="1" applyFont="1" applyFill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140904</xdr:colOff>
      <xdr:row>0</xdr:row>
      <xdr:rowOff>19707</xdr:rowOff>
    </xdr:from>
    <xdr:to>
      <xdr:col>7</xdr:col>
      <xdr:colOff>131379</xdr:colOff>
      <xdr:row>0</xdr:row>
      <xdr:rowOff>759044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904" y="19707"/>
          <a:ext cx="4785820" cy="739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topLeftCell="A13" zoomScale="145" zoomScaleNormal="145" workbookViewId="0">
      <selection activeCell="Q15" sqref="Q15"/>
    </sheetView>
  </sheetViews>
  <sheetFormatPr defaultRowHeight="15"/>
  <cols>
    <col min="1" max="1" width="3.42578125" style="3" bestFit="1" customWidth="1"/>
    <col min="2" max="2" width="9.7109375" style="3" bestFit="1" customWidth="1"/>
    <col min="3" max="3" width="13" style="3" bestFit="1" customWidth="1"/>
    <col min="4" max="4" width="10.42578125" style="3" bestFit="1" customWidth="1"/>
    <col min="5" max="5" width="10.85546875" style="18" customWidth="1"/>
    <col min="6" max="6" width="18.85546875" style="18" customWidth="1"/>
    <col min="7" max="7" width="5.5703125" style="3" customWidth="1"/>
    <col min="8" max="8" width="8.28515625" style="3" bestFit="1" customWidth="1"/>
    <col min="9" max="9" width="7.85546875" style="3" bestFit="1" customWidth="1"/>
    <col min="10" max="10" width="5.85546875" style="12" customWidth="1"/>
    <col min="11" max="12" width="5.7109375" style="12" customWidth="1"/>
    <col min="13" max="13" width="5.140625" style="11" customWidth="1"/>
    <col min="14" max="14" width="11.42578125" style="12" customWidth="1"/>
    <col min="15" max="15" width="9.140625" style="3" customWidth="1"/>
    <col min="16" max="16384" width="9.140625" style="3"/>
  </cols>
  <sheetData>
    <row r="1" spans="1:14" ht="69.75" customHeight="1">
      <c r="A1" s="34"/>
      <c r="B1" s="32"/>
      <c r="C1" s="32"/>
      <c r="D1" s="32"/>
      <c r="E1" s="32"/>
      <c r="F1" s="32"/>
      <c r="G1" s="32"/>
      <c r="H1" s="32"/>
      <c r="I1" s="33"/>
      <c r="J1" s="27" t="s">
        <v>0</v>
      </c>
      <c r="K1" s="28"/>
      <c r="L1" s="28"/>
      <c r="M1" s="28"/>
      <c r="N1" s="29"/>
    </row>
    <row r="2" spans="1:14" ht="58.5" customHeight="1">
      <c r="A2" s="31" t="s">
        <v>13</v>
      </c>
      <c r="B2" s="32"/>
      <c r="C2" s="32"/>
      <c r="D2" s="32"/>
      <c r="E2" s="32"/>
      <c r="F2" s="32"/>
      <c r="G2" s="32"/>
      <c r="H2" s="32"/>
      <c r="I2" s="33"/>
      <c r="J2" s="30" t="s">
        <v>54</v>
      </c>
      <c r="K2" s="35"/>
      <c r="L2" s="35"/>
      <c r="M2" s="35"/>
      <c r="N2" s="35"/>
    </row>
    <row r="3" spans="1:14" s="6" customFormat="1" ht="21" customHeight="1">
      <c r="A3" s="7" t="s">
        <v>12</v>
      </c>
      <c r="B3" s="4" t="s">
        <v>1</v>
      </c>
      <c r="C3" s="7" t="s">
        <v>8</v>
      </c>
      <c r="D3" s="7" t="s">
        <v>7</v>
      </c>
      <c r="E3" s="4" t="s">
        <v>14</v>
      </c>
      <c r="F3" s="4" t="s">
        <v>15</v>
      </c>
      <c r="G3" s="7" t="s">
        <v>11</v>
      </c>
      <c r="H3" s="7" t="s">
        <v>10</v>
      </c>
      <c r="I3" s="7" t="s">
        <v>9</v>
      </c>
      <c r="J3" s="5" t="s">
        <v>2</v>
      </c>
      <c r="K3" s="5" t="s">
        <v>3</v>
      </c>
      <c r="L3" s="5" t="s">
        <v>31</v>
      </c>
      <c r="M3" s="9" t="s">
        <v>4</v>
      </c>
      <c r="N3" s="5" t="s">
        <v>5</v>
      </c>
    </row>
    <row r="4" spans="1:14" s="6" customFormat="1" ht="26.25" customHeight="1">
      <c r="A4" s="1">
        <v>1</v>
      </c>
      <c r="B4" s="13">
        <v>45289</v>
      </c>
      <c r="C4" s="2" t="s">
        <v>21</v>
      </c>
      <c r="D4" s="2">
        <v>4839</v>
      </c>
      <c r="E4" s="14" t="s">
        <v>16</v>
      </c>
      <c r="F4" s="14" t="s">
        <v>22</v>
      </c>
      <c r="G4" s="2">
        <v>21</v>
      </c>
      <c r="H4" s="2">
        <v>100</v>
      </c>
      <c r="I4" s="8">
        <v>4</v>
      </c>
      <c r="J4" s="2">
        <v>42</v>
      </c>
      <c r="K4" s="2">
        <v>1050</v>
      </c>
      <c r="L4" s="2"/>
      <c r="M4" s="10">
        <v>50</v>
      </c>
      <c r="N4" s="8">
        <f>H4*I4+J4+K4+50</f>
        <v>1542</v>
      </c>
    </row>
    <row r="5" spans="1:14" s="6" customFormat="1" ht="26.25" customHeight="1">
      <c r="A5" s="1">
        <v>2</v>
      </c>
      <c r="B5" s="13">
        <v>45293</v>
      </c>
      <c r="C5" s="2" t="s">
        <v>23</v>
      </c>
      <c r="D5" s="2">
        <v>4860</v>
      </c>
      <c r="E5" s="14" t="s">
        <v>16</v>
      </c>
      <c r="F5" s="15" t="s">
        <v>24</v>
      </c>
      <c r="G5" s="2">
        <v>12</v>
      </c>
      <c r="H5" s="2">
        <v>300</v>
      </c>
      <c r="I5" s="8">
        <v>3</v>
      </c>
      <c r="J5" s="2">
        <v>24</v>
      </c>
      <c r="K5" s="2">
        <v>720</v>
      </c>
      <c r="L5" s="2"/>
      <c r="M5" s="10">
        <v>50</v>
      </c>
      <c r="N5" s="8">
        <f>H5*I5+J5+K5+50</f>
        <v>1694</v>
      </c>
    </row>
    <row r="6" spans="1:14" s="6" customFormat="1" ht="26.25" customHeight="1">
      <c r="A6" s="1">
        <v>3</v>
      </c>
      <c r="B6" s="13">
        <v>45293</v>
      </c>
      <c r="C6" s="2" t="s">
        <v>25</v>
      </c>
      <c r="D6" s="2">
        <v>4865</v>
      </c>
      <c r="E6" s="14" t="s">
        <v>16</v>
      </c>
      <c r="F6" s="14" t="s">
        <v>26</v>
      </c>
      <c r="G6" s="2">
        <v>33</v>
      </c>
      <c r="H6" s="2">
        <v>825</v>
      </c>
      <c r="I6" s="8">
        <v>3</v>
      </c>
      <c r="J6" s="2">
        <v>66</v>
      </c>
      <c r="K6" s="2">
        <v>1155</v>
      </c>
      <c r="L6" s="2"/>
      <c r="M6" s="10">
        <v>50</v>
      </c>
      <c r="N6" s="8">
        <f>H6*I6+J6+K6+50</f>
        <v>3746</v>
      </c>
    </row>
    <row r="7" spans="1:14" s="6" customFormat="1" ht="26.25" customHeight="1">
      <c r="A7" s="1">
        <v>4</v>
      </c>
      <c r="B7" s="13">
        <v>45295</v>
      </c>
      <c r="C7" s="2" t="s">
        <v>27</v>
      </c>
      <c r="D7" s="2">
        <v>4872</v>
      </c>
      <c r="E7" s="14" t="s">
        <v>16</v>
      </c>
      <c r="F7" s="14" t="s">
        <v>22</v>
      </c>
      <c r="G7" s="2">
        <v>11</v>
      </c>
      <c r="H7" s="2">
        <v>275</v>
      </c>
      <c r="I7" s="8">
        <v>4</v>
      </c>
      <c r="J7" s="2">
        <v>22</v>
      </c>
      <c r="K7" s="2">
        <v>550</v>
      </c>
      <c r="L7" s="2"/>
      <c r="M7" s="10">
        <v>50</v>
      </c>
      <c r="N7" s="8">
        <f>H7*I7+J7+K7+50</f>
        <v>1722</v>
      </c>
    </row>
    <row r="8" spans="1:14" s="6" customFormat="1" ht="26.25" customHeight="1">
      <c r="A8" s="1">
        <v>5</v>
      </c>
      <c r="B8" s="13">
        <v>45295</v>
      </c>
      <c r="C8" s="2" t="s">
        <v>28</v>
      </c>
      <c r="D8" s="2">
        <v>4874</v>
      </c>
      <c r="E8" s="14" t="s">
        <v>16</v>
      </c>
      <c r="F8" s="15" t="s">
        <v>20</v>
      </c>
      <c r="G8" s="2">
        <v>5</v>
      </c>
      <c r="H8" s="2">
        <v>100</v>
      </c>
      <c r="I8" s="8">
        <v>4</v>
      </c>
      <c r="J8" s="2">
        <v>10</v>
      </c>
      <c r="K8" s="2">
        <v>125</v>
      </c>
      <c r="L8" s="2"/>
      <c r="M8" s="10">
        <v>50</v>
      </c>
      <c r="N8" s="8">
        <f>H8*I8+J8+K8+50</f>
        <v>585</v>
      </c>
    </row>
    <row r="9" spans="1:14" s="6" customFormat="1" ht="26.25" customHeight="1">
      <c r="A9" s="1">
        <v>6</v>
      </c>
      <c r="B9" s="13">
        <v>45310</v>
      </c>
      <c r="C9" s="2" t="s">
        <v>29</v>
      </c>
      <c r="D9" s="2">
        <v>4885</v>
      </c>
      <c r="E9" s="14" t="s">
        <v>16</v>
      </c>
      <c r="F9" s="14" t="s">
        <v>30</v>
      </c>
      <c r="G9" s="2">
        <v>20</v>
      </c>
      <c r="H9" s="2">
        <v>500</v>
      </c>
      <c r="I9" s="8">
        <v>4</v>
      </c>
      <c r="J9" s="2">
        <v>40</v>
      </c>
      <c r="K9" s="2">
        <v>240</v>
      </c>
      <c r="L9" s="2">
        <v>1200</v>
      </c>
      <c r="M9" s="10">
        <v>50</v>
      </c>
      <c r="N9" s="8">
        <f>H9*I9+J9+K9+50+L9</f>
        <v>3530</v>
      </c>
    </row>
    <row r="10" spans="1:14" s="6" customFormat="1" ht="26.25" customHeight="1">
      <c r="A10" s="1">
        <v>7</v>
      </c>
      <c r="B10" s="13">
        <v>45310</v>
      </c>
      <c r="C10" s="2" t="s">
        <v>32</v>
      </c>
      <c r="D10" s="2">
        <v>4884</v>
      </c>
      <c r="E10" s="14" t="s">
        <v>16</v>
      </c>
      <c r="F10" s="14" t="s">
        <v>33</v>
      </c>
      <c r="G10" s="2">
        <v>15</v>
      </c>
      <c r="H10" s="2">
        <v>350</v>
      </c>
      <c r="I10" s="8">
        <v>4.5</v>
      </c>
      <c r="J10" s="2">
        <v>30</v>
      </c>
      <c r="K10" s="2">
        <v>375</v>
      </c>
      <c r="L10" s="2"/>
      <c r="M10" s="10">
        <v>50</v>
      </c>
      <c r="N10" s="8">
        <f>H10*I10+J10+K10+50</f>
        <v>2030</v>
      </c>
    </row>
    <row r="11" spans="1:14" s="6" customFormat="1" ht="26.25" customHeight="1">
      <c r="A11" s="1">
        <v>8</v>
      </c>
      <c r="B11" s="13">
        <v>45314</v>
      </c>
      <c r="C11" s="2" t="s">
        <v>34</v>
      </c>
      <c r="D11" s="2">
        <v>4900</v>
      </c>
      <c r="E11" s="14" t="s">
        <v>16</v>
      </c>
      <c r="F11" s="14" t="s">
        <v>35</v>
      </c>
      <c r="G11" s="2">
        <v>60</v>
      </c>
      <c r="H11" s="2">
        <v>1500</v>
      </c>
      <c r="I11" s="8">
        <v>4</v>
      </c>
      <c r="J11" s="2">
        <v>120</v>
      </c>
      <c r="K11" s="2">
        <v>720</v>
      </c>
      <c r="L11" s="2"/>
      <c r="M11" s="10">
        <v>50</v>
      </c>
      <c r="N11" s="8">
        <f>H11*I11+J11+K11+50</f>
        <v>6890</v>
      </c>
    </row>
    <row r="12" spans="1:14" s="6" customFormat="1" ht="26.25" customHeight="1">
      <c r="A12" s="1">
        <v>9</v>
      </c>
      <c r="B12" s="13">
        <v>45318</v>
      </c>
      <c r="C12" s="2" t="s">
        <v>36</v>
      </c>
      <c r="D12" s="2">
        <v>4913</v>
      </c>
      <c r="E12" s="14" t="s">
        <v>16</v>
      </c>
      <c r="F12" s="14" t="s">
        <v>37</v>
      </c>
      <c r="G12" s="2">
        <v>12</v>
      </c>
      <c r="H12" s="2"/>
      <c r="I12" s="8">
        <v>120</v>
      </c>
      <c r="J12" s="2">
        <v>24</v>
      </c>
      <c r="K12" s="2">
        <v>240</v>
      </c>
      <c r="L12" s="2"/>
      <c r="M12" s="10">
        <v>50</v>
      </c>
      <c r="N12" s="8">
        <f>G12*I12+J12+K12+50</f>
        <v>1754</v>
      </c>
    </row>
    <row r="13" spans="1:14" s="6" customFormat="1" ht="26.25" customHeight="1">
      <c r="A13" s="1">
        <v>10</v>
      </c>
      <c r="B13" s="13">
        <v>45319</v>
      </c>
      <c r="C13" s="2" t="s">
        <v>38</v>
      </c>
      <c r="D13" s="2">
        <v>4905</v>
      </c>
      <c r="E13" s="14" t="s">
        <v>16</v>
      </c>
      <c r="F13" s="14" t="s">
        <v>19</v>
      </c>
      <c r="G13" s="2">
        <v>20</v>
      </c>
      <c r="H13" s="2"/>
      <c r="I13" s="8">
        <v>70</v>
      </c>
      <c r="J13" s="2">
        <v>40</v>
      </c>
      <c r="K13" s="2">
        <v>1000</v>
      </c>
      <c r="L13" s="2"/>
      <c r="M13" s="10">
        <v>50</v>
      </c>
      <c r="N13" s="8">
        <f>G13*I13+J13+K13+50</f>
        <v>2490</v>
      </c>
    </row>
    <row r="14" spans="1:14" s="6" customFormat="1" ht="26.25" customHeight="1">
      <c r="A14" s="1">
        <v>11</v>
      </c>
      <c r="B14" s="13">
        <v>45320</v>
      </c>
      <c r="C14" s="2" t="s">
        <v>39</v>
      </c>
      <c r="D14" s="2">
        <v>4919</v>
      </c>
      <c r="E14" s="14" t="s">
        <v>16</v>
      </c>
      <c r="F14" s="15" t="s">
        <v>40</v>
      </c>
      <c r="G14" s="2">
        <v>8</v>
      </c>
      <c r="H14" s="2">
        <v>192</v>
      </c>
      <c r="I14" s="8">
        <v>2.6</v>
      </c>
      <c r="J14" s="2">
        <v>16</v>
      </c>
      <c r="K14" s="2">
        <v>200</v>
      </c>
      <c r="L14" s="2"/>
      <c r="M14" s="10">
        <v>50</v>
      </c>
      <c r="N14" s="8">
        <f>H14*I14+J14+K14+50</f>
        <v>765.2</v>
      </c>
    </row>
    <row r="15" spans="1:14" s="6" customFormat="1" ht="26.25" customHeight="1">
      <c r="A15" s="1">
        <v>12</v>
      </c>
      <c r="B15" s="13">
        <v>45320</v>
      </c>
      <c r="C15" s="2" t="s">
        <v>41</v>
      </c>
      <c r="D15" s="2">
        <v>4921</v>
      </c>
      <c r="E15" s="14" t="s">
        <v>16</v>
      </c>
      <c r="F15" s="14" t="s">
        <v>42</v>
      </c>
      <c r="G15" s="2">
        <v>20</v>
      </c>
      <c r="H15" s="2">
        <v>500</v>
      </c>
      <c r="I15" s="8">
        <v>2.5</v>
      </c>
      <c r="J15" s="2">
        <v>40</v>
      </c>
      <c r="K15" s="2">
        <v>240</v>
      </c>
      <c r="L15" s="2"/>
      <c r="M15" s="10">
        <v>50</v>
      </c>
      <c r="N15" s="8">
        <f t="shared" ref="N15:N17" si="0">H15*I15+K15+J15+50</f>
        <v>1580</v>
      </c>
    </row>
    <row r="16" spans="1:14" s="6" customFormat="1" ht="26.25" customHeight="1">
      <c r="A16" s="1">
        <v>13</v>
      </c>
      <c r="B16" s="13">
        <v>45323</v>
      </c>
      <c r="C16" s="2" t="s">
        <v>43</v>
      </c>
      <c r="D16" s="2">
        <v>4924</v>
      </c>
      <c r="E16" s="14" t="s">
        <v>16</v>
      </c>
      <c r="F16" s="15" t="s">
        <v>17</v>
      </c>
      <c r="G16" s="2">
        <v>25</v>
      </c>
      <c r="H16" s="2">
        <v>500</v>
      </c>
      <c r="I16" s="8">
        <v>4.3</v>
      </c>
      <c r="J16" s="2">
        <v>50</v>
      </c>
      <c r="K16" s="2">
        <v>250</v>
      </c>
      <c r="L16" s="2"/>
      <c r="M16" s="10">
        <v>50</v>
      </c>
      <c r="N16" s="8">
        <f t="shared" si="0"/>
        <v>2500</v>
      </c>
    </row>
    <row r="17" spans="1:17" s="6" customFormat="1" ht="26.25" customHeight="1">
      <c r="A17" s="1">
        <v>14</v>
      </c>
      <c r="B17" s="13">
        <v>45323</v>
      </c>
      <c r="C17" s="2" t="s">
        <v>44</v>
      </c>
      <c r="D17" s="2">
        <v>4923</v>
      </c>
      <c r="E17" s="14" t="s">
        <v>16</v>
      </c>
      <c r="F17" s="14" t="s">
        <v>45</v>
      </c>
      <c r="G17" s="2">
        <v>9</v>
      </c>
      <c r="H17" s="2">
        <v>216</v>
      </c>
      <c r="I17" s="8">
        <v>4</v>
      </c>
      <c r="J17" s="2">
        <v>18</v>
      </c>
      <c r="K17" s="2">
        <v>225</v>
      </c>
      <c r="L17" s="2"/>
      <c r="M17" s="10">
        <v>50</v>
      </c>
      <c r="N17" s="8">
        <f t="shared" si="0"/>
        <v>1157</v>
      </c>
    </row>
    <row r="18" spans="1:17" ht="26.25" customHeight="1">
      <c r="A18" s="1">
        <v>15</v>
      </c>
      <c r="B18" s="13">
        <v>45323</v>
      </c>
      <c r="C18" s="2" t="s">
        <v>46</v>
      </c>
      <c r="D18" s="2">
        <v>4926</v>
      </c>
      <c r="E18" s="14" t="s">
        <v>16</v>
      </c>
      <c r="F18" s="15" t="s">
        <v>47</v>
      </c>
      <c r="G18" s="2">
        <v>24</v>
      </c>
      <c r="H18" s="2">
        <v>600</v>
      </c>
      <c r="I18" s="8">
        <v>2</v>
      </c>
      <c r="J18" s="2">
        <v>48</v>
      </c>
      <c r="K18" s="2">
        <v>288</v>
      </c>
      <c r="L18" s="2"/>
      <c r="M18" s="10">
        <v>50</v>
      </c>
      <c r="N18" s="8">
        <f>H18*I18+J18+K18+50</f>
        <v>1586</v>
      </c>
    </row>
    <row r="19" spans="1:17" ht="26.25" customHeight="1">
      <c r="A19" s="1">
        <v>16</v>
      </c>
      <c r="B19" s="13">
        <v>45325</v>
      </c>
      <c r="C19" s="2" t="s">
        <v>48</v>
      </c>
      <c r="D19" s="2">
        <v>4925</v>
      </c>
      <c r="E19" s="14" t="s">
        <v>16</v>
      </c>
      <c r="F19" s="14" t="s">
        <v>49</v>
      </c>
      <c r="G19" s="2">
        <v>42</v>
      </c>
      <c r="H19" s="2"/>
      <c r="I19" s="8">
        <v>70</v>
      </c>
      <c r="J19" s="2">
        <v>84</v>
      </c>
      <c r="K19" s="2">
        <v>504</v>
      </c>
      <c r="L19" s="2"/>
      <c r="M19" s="10">
        <v>50</v>
      </c>
      <c r="N19" s="8">
        <f>G19*I19+J19+K19+50</f>
        <v>3578</v>
      </c>
    </row>
    <row r="20" spans="1:17" ht="26.25" customHeight="1">
      <c r="A20" s="1">
        <v>17</v>
      </c>
      <c r="B20" s="13">
        <v>45326</v>
      </c>
      <c r="C20" s="2" t="s">
        <v>50</v>
      </c>
      <c r="D20" s="2">
        <v>4941</v>
      </c>
      <c r="E20" s="14" t="s">
        <v>16</v>
      </c>
      <c r="F20" s="14" t="s">
        <v>51</v>
      </c>
      <c r="G20" s="2">
        <v>20</v>
      </c>
      <c r="H20" s="2">
        <v>500</v>
      </c>
      <c r="I20" s="8">
        <v>3</v>
      </c>
      <c r="J20" s="2">
        <v>40</v>
      </c>
      <c r="K20" s="2">
        <v>500</v>
      </c>
      <c r="L20" s="2"/>
      <c r="M20" s="10">
        <v>50</v>
      </c>
      <c r="N20" s="8">
        <f>H20*I20+J20+K20+M20</f>
        <v>2090</v>
      </c>
    </row>
    <row r="21" spans="1:17" ht="26.25" customHeight="1">
      <c r="A21" s="1">
        <v>18</v>
      </c>
      <c r="B21" s="13">
        <v>45329</v>
      </c>
      <c r="C21" s="2" t="s">
        <v>52</v>
      </c>
      <c r="D21" s="2">
        <v>4935</v>
      </c>
      <c r="E21" s="14" t="s">
        <v>16</v>
      </c>
      <c r="F21" s="14" t="s">
        <v>33</v>
      </c>
      <c r="G21" s="2">
        <v>20</v>
      </c>
      <c r="H21" s="2">
        <v>400</v>
      </c>
      <c r="I21" s="8">
        <v>4.5</v>
      </c>
      <c r="J21" s="2">
        <v>40</v>
      </c>
      <c r="K21" s="2">
        <v>500</v>
      </c>
      <c r="L21" s="2"/>
      <c r="M21" s="10">
        <v>50</v>
      </c>
      <c r="N21" s="8">
        <f>H21*I21+J21+K21+50</f>
        <v>2390</v>
      </c>
    </row>
    <row r="22" spans="1:17" s="16" customFormat="1" ht="17.25" customHeight="1">
      <c r="A22" s="23" t="s">
        <v>53</v>
      </c>
      <c r="B22" s="24"/>
      <c r="C22" s="24"/>
      <c r="D22" s="24"/>
      <c r="E22" s="24"/>
      <c r="F22" s="24"/>
      <c r="G22" s="24"/>
      <c r="H22" s="24"/>
      <c r="I22" s="24"/>
      <c r="J22" s="25"/>
      <c r="K22" s="25"/>
      <c r="L22" s="25"/>
      <c r="M22" s="26"/>
      <c r="N22" s="20">
        <f>ROUND(SUM(N3:N21),0)</f>
        <v>41629</v>
      </c>
      <c r="P22" s="19"/>
      <c r="Q22" s="17"/>
    </row>
    <row r="23" spans="1:17" s="16" customFormat="1" ht="30" customHeight="1">
      <c r="A23" s="21" t="s">
        <v>18</v>
      </c>
      <c r="B23" s="21"/>
      <c r="C23" s="21"/>
      <c r="D23" s="21"/>
      <c r="E23" s="21"/>
      <c r="F23" s="21"/>
      <c r="G23" s="21"/>
      <c r="H23" s="21"/>
      <c r="I23" s="21"/>
      <c r="J23" s="22"/>
      <c r="K23" s="22"/>
      <c r="L23" s="22"/>
      <c r="M23" s="22"/>
      <c r="N23" s="22"/>
    </row>
    <row r="24" spans="1:17" s="16" customFormat="1" ht="30" customHeight="1">
      <c r="A24" s="21" t="s">
        <v>6</v>
      </c>
      <c r="B24" s="21"/>
      <c r="C24" s="21"/>
      <c r="D24" s="21"/>
      <c r="E24" s="21"/>
      <c r="F24" s="21"/>
      <c r="G24" s="21"/>
      <c r="H24" s="21"/>
      <c r="I24" s="21"/>
      <c r="J24" s="22"/>
      <c r="K24" s="22"/>
      <c r="L24" s="22"/>
      <c r="M24" s="22"/>
      <c r="N24" s="22"/>
    </row>
  </sheetData>
  <sortState ref="B5:M55">
    <sortCondition ref="B5:B55"/>
  </sortState>
  <mergeCells count="7">
    <mergeCell ref="A24:N24"/>
    <mergeCell ref="A22:M22"/>
    <mergeCell ref="J1:N1"/>
    <mergeCell ref="J2:N2"/>
    <mergeCell ref="A2:I2"/>
    <mergeCell ref="A1:I1"/>
    <mergeCell ref="A23:N23"/>
  </mergeCells>
  <pageMargins left="1.01" right="0.19685039370078741" top="0.67" bottom="0.78" header="0.15748031496062992" footer="0.15748031496062992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2024-03-12T08:49:27Z</cp:lastPrinted>
  <dcterms:modified xsi:type="dcterms:W3CDTF">2024-03-12T08:49:31Z</dcterms:modified>
</cp:coreProperties>
</file>