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0730" windowHeight="11160"/>
  </bookViews>
  <sheets>
    <sheet name="Invoice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J36" i="1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4"/>
</calcChain>
</file>

<file path=xl/sharedStrings.xml><?xml version="1.0" encoding="utf-8"?>
<sst xmlns="http://schemas.openxmlformats.org/spreadsheetml/2006/main" count="176" uniqueCount="93">
  <si>
    <t>INVOICE
ATC LOGISTICS,,8984191006
GST No:21CHVPB1842D2ZQ</t>
  </si>
  <si>
    <t>02/8/2023</t>
  </si>
  <si>
    <t>2087/2089/2090</t>
  </si>
  <si>
    <t>28/8/2023</t>
  </si>
  <si>
    <t>2624</t>
  </si>
  <si>
    <t>2623</t>
  </si>
  <si>
    <t>2625/2626</t>
  </si>
  <si>
    <t>22/8/2023</t>
  </si>
  <si>
    <t>2489</t>
  </si>
  <si>
    <t>2469</t>
  </si>
  <si>
    <t>2470</t>
  </si>
  <si>
    <t>2468</t>
  </si>
  <si>
    <t>08/8/2023</t>
  </si>
  <si>
    <t>2162</t>
  </si>
  <si>
    <t>2240</t>
  </si>
  <si>
    <t>2241</t>
  </si>
  <si>
    <t>2239</t>
  </si>
  <si>
    <t>2161</t>
  </si>
  <si>
    <t>2234</t>
  </si>
  <si>
    <t>10/8/2023</t>
  </si>
  <si>
    <t>2283</t>
  </si>
  <si>
    <t>2284</t>
  </si>
  <si>
    <t>11/8/2023</t>
  </si>
  <si>
    <t>2325</t>
  </si>
  <si>
    <t>2324</t>
  </si>
  <si>
    <t>14/8/2023</t>
  </si>
  <si>
    <t>2360</t>
  </si>
  <si>
    <t>2366</t>
  </si>
  <si>
    <t>2368</t>
  </si>
  <si>
    <t>2508</t>
  </si>
  <si>
    <t>2490</t>
  </si>
  <si>
    <t>2504</t>
  </si>
  <si>
    <t>2088</t>
  </si>
  <si>
    <t>2101/2102/2103</t>
  </si>
  <si>
    <t>2093</t>
  </si>
  <si>
    <t>2094</t>
  </si>
  <si>
    <t>2095/2096</t>
  </si>
  <si>
    <t>2163</t>
  </si>
  <si>
    <t>30/8/2023</t>
  </si>
  <si>
    <t>2733</t>
  </si>
  <si>
    <t>2734/2732</t>
  </si>
  <si>
    <t>Thanking you for your business.
ATC LOGISTICS</t>
  </si>
  <si>
    <t>BARIPADA</t>
  </si>
  <si>
    <t>KHARIAR ROAD</t>
  </si>
  <si>
    <t>KHURDA</t>
  </si>
  <si>
    <t>JEYPORE</t>
  </si>
  <si>
    <t>BBSR</t>
  </si>
  <si>
    <t>SL</t>
  </si>
  <si>
    <t>DATE</t>
  </si>
  <si>
    <t>LR NO</t>
  </si>
  <si>
    <t>FROM</t>
  </si>
  <si>
    <t>DESTINATION</t>
  </si>
  <si>
    <t>INV NO</t>
  </si>
  <si>
    <t>CASE</t>
  </si>
  <si>
    <t>RATE</t>
  </si>
  <si>
    <t>LR CH</t>
  </si>
  <si>
    <t>AMOUNT</t>
  </si>
  <si>
    <t xml:space="preserve">FRANCO INDIAN PHARMACEUTICALS PVT LTD
Address:PATRAPADA PLOT NO.103, UDAYAGIRI VIHAR ROAD,BHAGABANPUR,PIN-751019,8093411439
GST No:21AAACF1794M1ZL
</t>
  </si>
  <si>
    <t>Kindly, verify &amp; confirm within 7 days, else GST will be filed by 20th SEPTEMBER, 2023. 
GST to be paid by Consignor under Reverse Charge Mechanism(RCM) as per GST.</t>
  </si>
  <si>
    <t>/BHA/00274</t>
  </si>
  <si>
    <t>/BHA/00362</t>
  </si>
  <si>
    <t>/BHA/00361</t>
  </si>
  <si>
    <t>/BHA/00360</t>
  </si>
  <si>
    <t>/BHA/00333</t>
  </si>
  <si>
    <t>/BHA/00339</t>
  </si>
  <si>
    <t>/BHA/00338</t>
  </si>
  <si>
    <t>/BHA/00337</t>
  </si>
  <si>
    <t>PG/CH/03775</t>
  </si>
  <si>
    <t>/BHA/00299</t>
  </si>
  <si>
    <t>/BHA/00300</t>
  </si>
  <si>
    <t>/BHA/00301</t>
  </si>
  <si>
    <t>/BHA/00302</t>
  </si>
  <si>
    <t>/BHA/00303</t>
  </si>
  <si>
    <t>/BHA/00308</t>
  </si>
  <si>
    <t>/BHA/00309</t>
  </si>
  <si>
    <t>/BHA/00313</t>
  </si>
  <si>
    <t>/BHA/00314</t>
  </si>
  <si>
    <t>/BHA/00317</t>
  </si>
  <si>
    <t>/BHA/00318</t>
  </si>
  <si>
    <t>/BHA/00319</t>
  </si>
  <si>
    <t>/BHA/00334</t>
  </si>
  <si>
    <t>/BHA/00335</t>
  </si>
  <si>
    <t>/BHA/00336</t>
  </si>
  <si>
    <t>/BHA/00275</t>
  </si>
  <si>
    <t>/BHA/00276</t>
  </si>
  <si>
    <t>/BHA/00278</t>
  </si>
  <si>
    <t>/BHA/00279</t>
  </si>
  <si>
    <t>/BHA/00280</t>
  </si>
  <si>
    <t>/BHA/00297</t>
  </si>
  <si>
    <t>/BHA/00365</t>
  </si>
  <si>
    <t>/BHA/00366</t>
  </si>
  <si>
    <t>(RUPEES TEN THOUSAND EIGHT HUNDRED NINETEEN ONLY)</t>
  </si>
  <si>
    <t>Bill Date:31/08/2023
Bill #:Inv-1971/23-24
Total Amount:10819.00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</si>
</sst>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1" xfId="0" applyNumberFormat="1" applyFont="1" applyBorder="1" applyAlignment="1">
      <alignment horizontal="right" wrapText="1"/>
    </xf>
    <xf numFmtId="2" fontId="1" fillId="0" borderId="1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  <xf numFmtId="2" fontId="1" fillId="0" borderId="2" xfId="0" applyNumberFormat="1" applyFont="1" applyBorder="1" applyAlignment="1">
      <alignment horizontal="left" vertical="center" wrapText="1"/>
    </xf>
    <xf numFmtId="2" fontId="1" fillId="0" borderId="3" xfId="0" applyNumberFormat="1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4</xdr:col>
      <xdr:colOff>762000</xdr:colOff>
      <xdr:row>0</xdr:row>
      <xdr:rowOff>962025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New%20folder%20(5)/ATC%20QUOTATION-2023-2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AB AGENCIES"/>
      <sheetName val="A N ALLIANCE"/>
      <sheetName val="ABBOTT HEALTHCASRE ANI"/>
      <sheetName val="ABBOTT HEALTHCARE"/>
      <sheetName val="ARORA FRUITS &amp; PICKELS PVT LTD"/>
      <sheetName val="ASWINI"/>
      <sheetName val="ADIKANTA MANKIND"/>
      <sheetName val="ALEMBIC PHARMACEUTICAL LTD"/>
      <sheetName val="ALKEM LABORATORIES LTD."/>
      <sheetName val="  AMRUTANJAN HEALTH CARE LTD"/>
      <sheetName val="ARISTO PHARMACEUTICALS PVT LTD"/>
      <sheetName val="ABBOTT HEALTHCASE SSD"/>
      <sheetName val="AMAR ENTERPRISES"/>
      <sheetName val="ANCHOR HEALTH &amp; BEAUTY CARE"/>
      <sheetName val="ASIAN NUTRICIA"/>
      <sheetName val="BABLOO"/>
      <sheetName val="BHARAT FRIGHT CARRIERS"/>
      <sheetName val="BAJAJ CONSUMER"/>
      <sheetName val="CACHET PHARMACEUTICALS PVT LTD"/>
      <sheetName val="CAPITAL AGENCY"/>
      <sheetName val="CAVINKARE PVT LTD"/>
      <sheetName val="CIPLA LTD"/>
      <sheetName val="DAKSHINESWARI AGENCIES"/>
      <sheetName val="DARSHAN SALES INTERNATION"/>
      <sheetName val="EMAMI LIMITED"/>
      <sheetName val="ESSAR ASSOCIATES"/>
      <sheetName val="FRANCO INDIAN"/>
      <sheetName val="GANAPATI PHARMACEUTICALS"/>
      <sheetName val="GLAXOSMITHLINE"/>
      <sheetName val="GODFREY PHILLIPS"/>
      <sheetName val="HARTEX RUBBER PVT.LTD."/>
      <sheetName val="HINDUSTAN ENTERPRISES"/>
      <sheetName val="HYGIENIC RESEARCH "/>
      <sheetName val="IPCA LABORATORIES LTD"/>
      <sheetName val="TRUCKERS INDIA"/>
      <sheetName val="JALAN TRADING CO"/>
      <sheetName val="JMB ENTERPRISES"/>
      <sheetName val="KAMDAR AGENCIES "/>
      <sheetName val="KAMDHENU LIMITED"/>
      <sheetName val="KARMA HEALTH CARE"/>
      <sheetName val="KARNATAKA MULTIPLEX"/>
      <sheetName val="KELLOGG INDIA PRIVATE LIMITED"/>
      <sheetName val="KOKUYO CAMLIN LTD"/>
      <sheetName val="KORES INDIA LTD"/>
      <sheetName val="KRISHNA AGENCIES"/>
      <sheetName val="L G BALAKRISHNAN &amp; BROS LTD"/>
      <sheetName val="LIVGUARD LIV FAST"/>
      <sheetName val="MAA PHARMACEUTICALS"/>
      <sheetName val="MAPRA LABORATORIES PVT LTD"/>
      <sheetName val="MARTIN &amp; HARRIS PVT LTD."/>
      <sheetName val="MARUTI ENTERPRISERS"/>
      <sheetName val="MEDLEY PHARMACEUTICALS LTD"/>
      <sheetName val="MICOLUBE INDIA  LTD"/>
      <sheetName val="SUBASH KUMAR SANJAY KUMAR"/>
      <sheetName val="MICROTEK INTERNATIONAL PVT LTD"/>
      <sheetName val="MORAL PHARMACEUTICALS PVT LTD."/>
      <sheetName val="N RANGA RAO &amp; SONS PVT. LTD."/>
      <sheetName val="NAMOKAR ENTERPRISES"/>
      <sheetName val="NAVKAR COMMERCIAL CORPORATION"/>
      <sheetName val="NIPPON PAINT (INDIA)"/>
      <sheetName val="OZONE PHARMACEUTICLAS LTD"/>
      <sheetName val="PANDA BROTHERS &amp; TRADERS"/>
      <sheetName val="PARIMAL MANDIR"/>
      <sheetName val="RADHA KRISHNA SALES CORPORATION"/>
      <sheetName val="RALSON INDIA LIMITED"/>
      <sheetName val=" RAPTAKOS BRETT &amp; CO LTD"/>
      <sheetName val="RASNA INDIA PVT LTD"/>
      <sheetName val="RMSS AGENCIES PRIVATE LIMITED"/>
      <sheetName val="SAVITA OIL TECHNOLOGIES"/>
      <sheetName val="SHEENLAC PAINTS LTD"/>
      <sheetName val="SUMITOMO CHEMICAL INDIA LTD"/>
      <sheetName val="TATA AUTO COMP"/>
      <sheetName val="TTK HEALTH CARE LTD."/>
      <sheetName val="UTKAL DISTRIBUTORS"/>
      <sheetName val="VNR SEEDS PVT LTD"/>
      <sheetName val="WALLACE PHARMACEUTICALS PVT LTD"/>
      <sheetName val="ZUVENTUS HEALTHCA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7">
          <cell r="C7" t="str">
            <v>BARAGARH</v>
          </cell>
          <cell r="D7">
            <v>33</v>
          </cell>
          <cell r="E7">
            <v>25</v>
          </cell>
          <cell r="H7">
            <v>37.950000000000003</v>
          </cell>
        </row>
        <row r="8">
          <cell r="C8" t="str">
            <v>BARIPADA</v>
          </cell>
          <cell r="D8">
            <v>33</v>
          </cell>
          <cell r="E8">
            <v>25</v>
          </cell>
          <cell r="H8">
            <v>37.950000000000003</v>
          </cell>
        </row>
        <row r="9">
          <cell r="C9" t="str">
            <v>JEYPORE</v>
          </cell>
          <cell r="D9">
            <v>33</v>
          </cell>
          <cell r="E9">
            <v>25</v>
          </cell>
          <cell r="H9">
            <v>37.950000000000003</v>
          </cell>
        </row>
        <row r="10">
          <cell r="C10" t="str">
            <v>JHARSUGUDA</v>
          </cell>
          <cell r="D10">
            <v>33</v>
          </cell>
          <cell r="E10">
            <v>25</v>
          </cell>
          <cell r="H10">
            <v>37.950000000000003</v>
          </cell>
        </row>
        <row r="11">
          <cell r="C11" t="str">
            <v>KHARIAR ROAD</v>
          </cell>
          <cell r="D11">
            <v>33</v>
          </cell>
          <cell r="E11">
            <v>25</v>
          </cell>
          <cell r="H11">
            <v>37.950000000000003</v>
          </cell>
        </row>
        <row r="12">
          <cell r="C12" t="str">
            <v>KEONJHAR</v>
          </cell>
          <cell r="D12">
            <v>33</v>
          </cell>
          <cell r="E12">
            <v>25</v>
          </cell>
          <cell r="H12">
            <v>37.950000000000003</v>
          </cell>
        </row>
        <row r="13">
          <cell r="C13" t="str">
            <v>SAMBALPUR</v>
          </cell>
          <cell r="D13">
            <v>33</v>
          </cell>
          <cell r="E13">
            <v>25</v>
          </cell>
          <cell r="H13">
            <v>37.950000000000003</v>
          </cell>
        </row>
        <row r="14">
          <cell r="C14" t="str">
            <v>SUNDARGARH</v>
          </cell>
          <cell r="D14">
            <v>33</v>
          </cell>
          <cell r="E14">
            <v>25</v>
          </cell>
          <cell r="H14">
            <v>37.950000000000003</v>
          </cell>
        </row>
        <row r="15">
          <cell r="C15" t="str">
            <v>MALKANGIRI</v>
          </cell>
          <cell r="D15">
            <v>68</v>
          </cell>
          <cell r="E15">
            <v>25</v>
          </cell>
          <cell r="H15">
            <v>78.2</v>
          </cell>
        </row>
        <row r="16">
          <cell r="C16" t="str">
            <v>JUNAGARH</v>
          </cell>
          <cell r="D16">
            <v>33</v>
          </cell>
          <cell r="E16">
            <v>25</v>
          </cell>
          <cell r="H16">
            <v>37.950000000000003</v>
          </cell>
        </row>
        <row r="17">
          <cell r="C17" t="str">
            <v>KHURDA</v>
          </cell>
          <cell r="D17">
            <v>33</v>
          </cell>
          <cell r="E17">
            <v>25</v>
          </cell>
          <cell r="H17">
            <v>37.950000000000003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8"/>
  <sheetViews>
    <sheetView tabSelected="1" workbookViewId="0">
      <selection activeCell="N4" sqref="N4"/>
    </sheetView>
  </sheetViews>
  <sheetFormatPr defaultRowHeight="15"/>
  <cols>
    <col min="1" max="1" width="3" style="1" bestFit="1" customWidth="1"/>
    <col min="2" max="2" width="9.7109375" style="1" bestFit="1" customWidth="1"/>
    <col min="3" max="3" width="12.5703125" style="1" bestFit="1" customWidth="1"/>
    <col min="4" max="4" width="6.28515625" style="1" bestFit="1" customWidth="1"/>
    <col min="5" max="5" width="14.5703125" style="1" bestFit="1" customWidth="1"/>
    <col min="6" max="6" width="14.85546875" style="1" bestFit="1" customWidth="1"/>
    <col min="7" max="7" width="5.42578125" style="1" bestFit="1" customWidth="1"/>
    <col min="8" max="8" width="6.7109375" style="2" customWidth="1"/>
    <col min="9" max="9" width="6.5703125" style="2" customWidth="1"/>
    <col min="10" max="10" width="9.42578125" style="2" bestFit="1" customWidth="1"/>
    <col min="11" max="11" width="9.140625" style="1" customWidth="1"/>
    <col min="12" max="16384" width="9.140625" style="1"/>
  </cols>
  <sheetData>
    <row r="1" spans="1:10" ht="90" customHeight="1">
      <c r="A1" s="15"/>
      <c r="B1" s="16"/>
      <c r="C1" s="16"/>
      <c r="D1" s="16"/>
      <c r="E1" s="16"/>
      <c r="F1" s="16"/>
      <c r="G1" s="17"/>
      <c r="H1" s="18" t="s">
        <v>0</v>
      </c>
      <c r="I1" s="18"/>
      <c r="J1" s="18"/>
    </row>
    <row r="2" spans="1:10" ht="75.75" customHeight="1">
      <c r="A2" s="15" t="s">
        <v>57</v>
      </c>
      <c r="B2" s="16"/>
      <c r="C2" s="16"/>
      <c r="D2" s="16"/>
      <c r="E2" s="16"/>
      <c r="F2" s="16"/>
      <c r="G2" s="17"/>
      <c r="H2" s="19" t="s">
        <v>92</v>
      </c>
      <c r="I2" s="20"/>
      <c r="J2" s="21"/>
    </row>
    <row r="3" spans="1:10" s="10" customFormat="1" ht="30">
      <c r="A3" s="8" t="s">
        <v>47</v>
      </c>
      <c r="B3" s="8" t="s">
        <v>48</v>
      </c>
      <c r="C3" s="8" t="s">
        <v>49</v>
      </c>
      <c r="D3" s="8" t="s">
        <v>50</v>
      </c>
      <c r="E3" s="8" t="s">
        <v>51</v>
      </c>
      <c r="F3" s="8" t="s">
        <v>52</v>
      </c>
      <c r="G3" s="8" t="s">
        <v>53</v>
      </c>
      <c r="H3" s="9" t="s">
        <v>54</v>
      </c>
      <c r="I3" s="9" t="s">
        <v>55</v>
      </c>
      <c r="J3" s="9" t="s">
        <v>56</v>
      </c>
    </row>
    <row r="4" spans="1:10">
      <c r="A4" s="4">
        <v>1</v>
      </c>
      <c r="B4" s="4" t="s">
        <v>1</v>
      </c>
      <c r="C4" s="4" t="s">
        <v>59</v>
      </c>
      <c r="D4" s="7" t="s">
        <v>46</v>
      </c>
      <c r="E4" s="4" t="s">
        <v>42</v>
      </c>
      <c r="F4" s="4" t="s">
        <v>2</v>
      </c>
      <c r="G4" s="4">
        <v>15</v>
      </c>
      <c r="H4" s="6">
        <f>VLOOKUP(E4,'[1]FRANCO INDIAN'!$C$7:$H$17,6,FALSE)</f>
        <v>37.950000000000003</v>
      </c>
      <c r="I4" s="6">
        <v>25</v>
      </c>
      <c r="J4" s="6">
        <f>G4*H4+I4</f>
        <v>594.25</v>
      </c>
    </row>
    <row r="5" spans="1:10">
      <c r="A5" s="4">
        <v>2</v>
      </c>
      <c r="B5" s="4" t="s">
        <v>1</v>
      </c>
      <c r="C5" s="4" t="s">
        <v>83</v>
      </c>
      <c r="D5" s="7" t="s">
        <v>46</v>
      </c>
      <c r="E5" s="4" t="s">
        <v>42</v>
      </c>
      <c r="F5" s="4" t="s">
        <v>32</v>
      </c>
      <c r="G5" s="4">
        <v>36</v>
      </c>
      <c r="H5" s="6">
        <f>VLOOKUP(E5,'[1]FRANCO INDIAN'!$C$7:$H$17,6,FALSE)</f>
        <v>37.950000000000003</v>
      </c>
      <c r="I5" s="6">
        <v>25</v>
      </c>
      <c r="J5" s="6">
        <f t="shared" ref="J5:J35" si="0">G5*H5+I5</f>
        <v>1391.2</v>
      </c>
    </row>
    <row r="6" spans="1:10">
      <c r="A6" s="4">
        <v>3</v>
      </c>
      <c r="B6" s="4" t="s">
        <v>1</v>
      </c>
      <c r="C6" s="4" t="s">
        <v>84</v>
      </c>
      <c r="D6" s="7" t="s">
        <v>46</v>
      </c>
      <c r="E6" s="4" t="s">
        <v>43</v>
      </c>
      <c r="F6" s="4" t="s">
        <v>33</v>
      </c>
      <c r="G6" s="4">
        <v>6</v>
      </c>
      <c r="H6" s="6">
        <f>VLOOKUP(E6,'[1]FRANCO INDIAN'!$C$7:$H$17,6,FALSE)</f>
        <v>37.950000000000003</v>
      </c>
      <c r="I6" s="6">
        <v>25</v>
      </c>
      <c r="J6" s="6">
        <f t="shared" si="0"/>
        <v>252.70000000000002</v>
      </c>
    </row>
    <row r="7" spans="1:10">
      <c r="A7" s="4">
        <v>4</v>
      </c>
      <c r="B7" s="4" t="s">
        <v>1</v>
      </c>
      <c r="C7" s="4" t="s">
        <v>85</v>
      </c>
      <c r="D7" s="7" t="s">
        <v>46</v>
      </c>
      <c r="E7" s="4" t="s">
        <v>42</v>
      </c>
      <c r="F7" s="4" t="s">
        <v>34</v>
      </c>
      <c r="G7" s="4">
        <v>1</v>
      </c>
      <c r="H7" s="6">
        <f>VLOOKUP(E7,'[1]FRANCO INDIAN'!$C$7:$H$17,6,FALSE)</f>
        <v>37.950000000000003</v>
      </c>
      <c r="I7" s="6">
        <v>25</v>
      </c>
      <c r="J7" s="6">
        <f t="shared" si="0"/>
        <v>62.95</v>
      </c>
    </row>
    <row r="8" spans="1:10">
      <c r="A8" s="4">
        <v>5</v>
      </c>
      <c r="B8" s="4" t="s">
        <v>1</v>
      </c>
      <c r="C8" s="4" t="s">
        <v>86</v>
      </c>
      <c r="D8" s="7" t="s">
        <v>46</v>
      </c>
      <c r="E8" s="4" t="s">
        <v>42</v>
      </c>
      <c r="F8" s="4" t="s">
        <v>35</v>
      </c>
      <c r="G8" s="4">
        <v>36</v>
      </c>
      <c r="H8" s="6">
        <f>VLOOKUP(E8,'[1]FRANCO INDIAN'!$C$7:$H$17,6,FALSE)</f>
        <v>37.950000000000003</v>
      </c>
      <c r="I8" s="6">
        <v>25</v>
      </c>
      <c r="J8" s="6">
        <f t="shared" si="0"/>
        <v>1391.2</v>
      </c>
    </row>
    <row r="9" spans="1:10">
      <c r="A9" s="4">
        <v>6</v>
      </c>
      <c r="B9" s="4" t="s">
        <v>1</v>
      </c>
      <c r="C9" s="4" t="s">
        <v>87</v>
      </c>
      <c r="D9" s="7" t="s">
        <v>46</v>
      </c>
      <c r="E9" s="4" t="s">
        <v>42</v>
      </c>
      <c r="F9" s="4" t="s">
        <v>36</v>
      </c>
      <c r="G9" s="4">
        <v>3</v>
      </c>
      <c r="H9" s="6">
        <f>VLOOKUP(E9,'[1]FRANCO INDIAN'!$C$7:$H$17,6,FALSE)</f>
        <v>37.950000000000003</v>
      </c>
      <c r="I9" s="6">
        <v>25</v>
      </c>
      <c r="J9" s="6">
        <f t="shared" si="0"/>
        <v>138.85000000000002</v>
      </c>
    </row>
    <row r="10" spans="1:10">
      <c r="A10" s="4">
        <v>7</v>
      </c>
      <c r="B10" s="4" t="s">
        <v>12</v>
      </c>
      <c r="C10" s="4" t="s">
        <v>67</v>
      </c>
      <c r="D10" s="7" t="s">
        <v>46</v>
      </c>
      <c r="E10" s="4" t="s">
        <v>44</v>
      </c>
      <c r="F10" s="4" t="s">
        <v>13</v>
      </c>
      <c r="G10" s="4">
        <v>36</v>
      </c>
      <c r="H10" s="6">
        <f>VLOOKUP(E10,'[1]FRANCO INDIAN'!$C$7:$H$17,6,FALSE)</f>
        <v>37.950000000000003</v>
      </c>
      <c r="I10" s="6">
        <v>25</v>
      </c>
      <c r="J10" s="6">
        <f t="shared" si="0"/>
        <v>1391.2</v>
      </c>
    </row>
    <row r="11" spans="1:10">
      <c r="A11" s="4">
        <v>8</v>
      </c>
      <c r="B11" s="4" t="s">
        <v>12</v>
      </c>
      <c r="C11" s="4" t="s">
        <v>68</v>
      </c>
      <c r="D11" s="7" t="s">
        <v>46</v>
      </c>
      <c r="E11" s="4" t="s">
        <v>42</v>
      </c>
      <c r="F11" s="4" t="s">
        <v>14</v>
      </c>
      <c r="G11" s="4">
        <v>4</v>
      </c>
      <c r="H11" s="6">
        <f>VLOOKUP(E11,'[1]FRANCO INDIAN'!$C$7:$H$17,6,FALSE)</f>
        <v>37.950000000000003</v>
      </c>
      <c r="I11" s="6">
        <v>25</v>
      </c>
      <c r="J11" s="6">
        <f t="shared" si="0"/>
        <v>176.8</v>
      </c>
    </row>
    <row r="12" spans="1:10">
      <c r="A12" s="4">
        <v>9</v>
      </c>
      <c r="B12" s="4" t="s">
        <v>12</v>
      </c>
      <c r="C12" s="4" t="s">
        <v>69</v>
      </c>
      <c r="D12" s="7" t="s">
        <v>46</v>
      </c>
      <c r="E12" s="4" t="s">
        <v>42</v>
      </c>
      <c r="F12" s="4" t="s">
        <v>15</v>
      </c>
      <c r="G12" s="4">
        <v>3</v>
      </c>
      <c r="H12" s="6">
        <f>VLOOKUP(E12,'[1]FRANCO INDIAN'!$C$7:$H$17,6,FALSE)</f>
        <v>37.950000000000003</v>
      </c>
      <c r="I12" s="6">
        <v>25</v>
      </c>
      <c r="J12" s="6">
        <f t="shared" si="0"/>
        <v>138.85000000000002</v>
      </c>
    </row>
    <row r="13" spans="1:10">
      <c r="A13" s="4">
        <v>10</v>
      </c>
      <c r="B13" s="4" t="s">
        <v>12</v>
      </c>
      <c r="C13" s="4" t="s">
        <v>70</v>
      </c>
      <c r="D13" s="7" t="s">
        <v>46</v>
      </c>
      <c r="E13" s="4" t="s">
        <v>42</v>
      </c>
      <c r="F13" s="4" t="s">
        <v>16</v>
      </c>
      <c r="G13" s="4">
        <v>1</v>
      </c>
      <c r="H13" s="6">
        <f>VLOOKUP(E13,'[1]FRANCO INDIAN'!$C$7:$H$17,6,FALSE)</f>
        <v>37.950000000000003</v>
      </c>
      <c r="I13" s="6">
        <v>25</v>
      </c>
      <c r="J13" s="6">
        <f t="shared" si="0"/>
        <v>62.95</v>
      </c>
    </row>
    <row r="14" spans="1:10">
      <c r="A14" s="4">
        <v>11</v>
      </c>
      <c r="B14" s="4" t="s">
        <v>12</v>
      </c>
      <c r="C14" s="4" t="s">
        <v>71</v>
      </c>
      <c r="D14" s="7" t="s">
        <v>46</v>
      </c>
      <c r="E14" s="4" t="s">
        <v>44</v>
      </c>
      <c r="F14" s="4" t="s">
        <v>17</v>
      </c>
      <c r="G14" s="4">
        <v>1</v>
      </c>
      <c r="H14" s="6">
        <f>VLOOKUP(E14,'[1]FRANCO INDIAN'!$C$7:$H$17,6,FALSE)</f>
        <v>37.950000000000003</v>
      </c>
      <c r="I14" s="6">
        <v>25</v>
      </c>
      <c r="J14" s="6">
        <f t="shared" si="0"/>
        <v>62.95</v>
      </c>
    </row>
    <row r="15" spans="1:10">
      <c r="A15" s="4">
        <v>12</v>
      </c>
      <c r="B15" s="4" t="s">
        <v>12</v>
      </c>
      <c r="C15" s="4" t="s">
        <v>72</v>
      </c>
      <c r="D15" s="7" t="s">
        <v>46</v>
      </c>
      <c r="E15" s="4" t="s">
        <v>42</v>
      </c>
      <c r="F15" s="4" t="s">
        <v>18</v>
      </c>
      <c r="G15" s="4">
        <v>7</v>
      </c>
      <c r="H15" s="6">
        <f>VLOOKUP(E15,'[1]FRANCO INDIAN'!$C$7:$H$17,6,FALSE)</f>
        <v>37.950000000000003</v>
      </c>
      <c r="I15" s="6">
        <v>25</v>
      </c>
      <c r="J15" s="6">
        <f t="shared" si="0"/>
        <v>290.65000000000003</v>
      </c>
    </row>
    <row r="16" spans="1:10">
      <c r="A16" s="4">
        <v>13</v>
      </c>
      <c r="B16" s="4" t="s">
        <v>12</v>
      </c>
      <c r="C16" s="4" t="s">
        <v>88</v>
      </c>
      <c r="D16" s="7" t="s">
        <v>46</v>
      </c>
      <c r="E16" s="4" t="s">
        <v>44</v>
      </c>
      <c r="F16" s="4" t="s">
        <v>37</v>
      </c>
      <c r="G16" s="4">
        <v>3</v>
      </c>
      <c r="H16" s="6">
        <f>VLOOKUP(E16,'[1]FRANCO INDIAN'!$C$7:$H$17,6,FALSE)</f>
        <v>37.950000000000003</v>
      </c>
      <c r="I16" s="6">
        <v>25</v>
      </c>
      <c r="J16" s="6">
        <f t="shared" si="0"/>
        <v>138.85000000000002</v>
      </c>
    </row>
    <row r="17" spans="1:10">
      <c r="A17" s="4">
        <v>14</v>
      </c>
      <c r="B17" s="4" t="s">
        <v>19</v>
      </c>
      <c r="C17" s="4" t="s">
        <v>73</v>
      </c>
      <c r="D17" s="7" t="s">
        <v>46</v>
      </c>
      <c r="E17" s="4" t="s">
        <v>45</v>
      </c>
      <c r="F17" s="4" t="s">
        <v>20</v>
      </c>
      <c r="G17" s="4">
        <v>1</v>
      </c>
      <c r="H17" s="6">
        <f>VLOOKUP(E17,'[1]FRANCO INDIAN'!$C$7:$H$17,6,FALSE)</f>
        <v>37.950000000000003</v>
      </c>
      <c r="I17" s="6">
        <v>25</v>
      </c>
      <c r="J17" s="6">
        <f t="shared" si="0"/>
        <v>62.95</v>
      </c>
    </row>
    <row r="18" spans="1:10">
      <c r="A18" s="4">
        <v>15</v>
      </c>
      <c r="B18" s="4" t="s">
        <v>19</v>
      </c>
      <c r="C18" s="4" t="s">
        <v>74</v>
      </c>
      <c r="D18" s="7" t="s">
        <v>46</v>
      </c>
      <c r="E18" s="4" t="s">
        <v>45</v>
      </c>
      <c r="F18" s="4" t="s">
        <v>21</v>
      </c>
      <c r="G18" s="4">
        <v>4</v>
      </c>
      <c r="H18" s="6">
        <f>VLOOKUP(E18,'[1]FRANCO INDIAN'!$C$7:$H$17,6,FALSE)</f>
        <v>37.950000000000003</v>
      </c>
      <c r="I18" s="6">
        <v>25</v>
      </c>
      <c r="J18" s="6">
        <f t="shared" si="0"/>
        <v>176.8</v>
      </c>
    </row>
    <row r="19" spans="1:10">
      <c r="A19" s="4">
        <v>16</v>
      </c>
      <c r="B19" s="4" t="s">
        <v>22</v>
      </c>
      <c r="C19" s="4" t="s">
        <v>75</v>
      </c>
      <c r="D19" s="7" t="s">
        <v>46</v>
      </c>
      <c r="E19" s="4" t="s">
        <v>42</v>
      </c>
      <c r="F19" s="4" t="s">
        <v>23</v>
      </c>
      <c r="G19" s="4">
        <v>5</v>
      </c>
      <c r="H19" s="6">
        <f>VLOOKUP(E19,'[1]FRANCO INDIAN'!$C$7:$H$17,6,FALSE)</f>
        <v>37.950000000000003</v>
      </c>
      <c r="I19" s="6">
        <v>25</v>
      </c>
      <c r="J19" s="6">
        <f t="shared" si="0"/>
        <v>214.75</v>
      </c>
    </row>
    <row r="20" spans="1:10">
      <c r="A20" s="4">
        <v>17</v>
      </c>
      <c r="B20" s="4" t="s">
        <v>22</v>
      </c>
      <c r="C20" s="4" t="s">
        <v>76</v>
      </c>
      <c r="D20" s="7" t="s">
        <v>46</v>
      </c>
      <c r="E20" s="4" t="s">
        <v>42</v>
      </c>
      <c r="F20" s="4" t="s">
        <v>24</v>
      </c>
      <c r="G20" s="4">
        <v>1</v>
      </c>
      <c r="H20" s="6">
        <f>VLOOKUP(E20,'[1]FRANCO INDIAN'!$C$7:$H$17,6,FALSE)</f>
        <v>37.950000000000003</v>
      </c>
      <c r="I20" s="6">
        <v>25</v>
      </c>
      <c r="J20" s="6">
        <f t="shared" si="0"/>
        <v>62.95</v>
      </c>
    </row>
    <row r="21" spans="1:10">
      <c r="A21" s="4">
        <v>18</v>
      </c>
      <c r="B21" s="4" t="s">
        <v>25</v>
      </c>
      <c r="C21" s="4" t="s">
        <v>77</v>
      </c>
      <c r="D21" s="7" t="s">
        <v>46</v>
      </c>
      <c r="E21" s="4" t="s">
        <v>42</v>
      </c>
      <c r="F21" s="4" t="s">
        <v>26</v>
      </c>
      <c r="G21" s="4">
        <v>3</v>
      </c>
      <c r="H21" s="6">
        <f>VLOOKUP(E21,'[1]FRANCO INDIAN'!$C$7:$H$17,6,FALSE)</f>
        <v>37.950000000000003</v>
      </c>
      <c r="I21" s="6">
        <v>25</v>
      </c>
      <c r="J21" s="6">
        <f t="shared" si="0"/>
        <v>138.85000000000002</v>
      </c>
    </row>
    <row r="22" spans="1:10">
      <c r="A22" s="4">
        <v>19</v>
      </c>
      <c r="B22" s="4" t="s">
        <v>25</v>
      </c>
      <c r="C22" s="4" t="s">
        <v>78</v>
      </c>
      <c r="D22" s="7" t="s">
        <v>46</v>
      </c>
      <c r="E22" s="4" t="s">
        <v>42</v>
      </c>
      <c r="F22" s="4" t="s">
        <v>27</v>
      </c>
      <c r="G22" s="4">
        <v>1</v>
      </c>
      <c r="H22" s="6">
        <f>VLOOKUP(E22,'[1]FRANCO INDIAN'!$C$7:$H$17,6,FALSE)</f>
        <v>37.950000000000003</v>
      </c>
      <c r="I22" s="6">
        <v>25</v>
      </c>
      <c r="J22" s="6">
        <f t="shared" si="0"/>
        <v>62.95</v>
      </c>
    </row>
    <row r="23" spans="1:10">
      <c r="A23" s="4">
        <v>20</v>
      </c>
      <c r="B23" s="4" t="s">
        <v>25</v>
      </c>
      <c r="C23" s="4" t="s">
        <v>79</v>
      </c>
      <c r="D23" s="7" t="s">
        <v>46</v>
      </c>
      <c r="E23" s="4" t="s">
        <v>42</v>
      </c>
      <c r="F23" s="4" t="s">
        <v>28</v>
      </c>
      <c r="G23" s="4">
        <v>10</v>
      </c>
      <c r="H23" s="6">
        <f>VLOOKUP(E23,'[1]FRANCO INDIAN'!$C$7:$H$17,6,FALSE)</f>
        <v>37.950000000000003</v>
      </c>
      <c r="I23" s="6">
        <v>25</v>
      </c>
      <c r="J23" s="6">
        <f t="shared" si="0"/>
        <v>404.5</v>
      </c>
    </row>
    <row r="24" spans="1:10">
      <c r="A24" s="4">
        <v>21</v>
      </c>
      <c r="B24" s="4" t="s">
        <v>7</v>
      </c>
      <c r="C24" s="4" t="s">
        <v>63</v>
      </c>
      <c r="D24" s="7" t="s">
        <v>46</v>
      </c>
      <c r="E24" s="4" t="s">
        <v>43</v>
      </c>
      <c r="F24" s="4" t="s">
        <v>8</v>
      </c>
      <c r="G24" s="4">
        <v>2</v>
      </c>
      <c r="H24" s="6">
        <f>VLOOKUP(E24,'[1]FRANCO INDIAN'!$C$7:$H$17,6,FALSE)</f>
        <v>37.950000000000003</v>
      </c>
      <c r="I24" s="6">
        <v>25</v>
      </c>
      <c r="J24" s="6">
        <f t="shared" si="0"/>
        <v>100.9</v>
      </c>
    </row>
    <row r="25" spans="1:10">
      <c r="A25" s="4">
        <v>22</v>
      </c>
      <c r="B25" s="4" t="s">
        <v>7</v>
      </c>
      <c r="C25" s="4" t="s">
        <v>64</v>
      </c>
      <c r="D25" s="7" t="s">
        <v>46</v>
      </c>
      <c r="E25" s="4" t="s">
        <v>42</v>
      </c>
      <c r="F25" s="4" t="s">
        <v>9</v>
      </c>
      <c r="G25" s="4">
        <v>2</v>
      </c>
      <c r="H25" s="6">
        <f>VLOOKUP(E25,'[1]FRANCO INDIAN'!$C$7:$H$17,6,FALSE)</f>
        <v>37.950000000000003</v>
      </c>
      <c r="I25" s="6">
        <v>25</v>
      </c>
      <c r="J25" s="6">
        <f t="shared" si="0"/>
        <v>100.9</v>
      </c>
    </row>
    <row r="26" spans="1:10">
      <c r="A26" s="4">
        <v>23</v>
      </c>
      <c r="B26" s="4" t="s">
        <v>7</v>
      </c>
      <c r="C26" s="4" t="s">
        <v>65</v>
      </c>
      <c r="D26" s="7" t="s">
        <v>46</v>
      </c>
      <c r="E26" s="4" t="s">
        <v>42</v>
      </c>
      <c r="F26" s="4" t="s">
        <v>10</v>
      </c>
      <c r="G26" s="4">
        <v>11</v>
      </c>
      <c r="H26" s="6">
        <f>VLOOKUP(E26,'[1]FRANCO INDIAN'!$C$7:$H$17,6,FALSE)</f>
        <v>37.950000000000003</v>
      </c>
      <c r="I26" s="6">
        <v>25</v>
      </c>
      <c r="J26" s="6">
        <f t="shared" si="0"/>
        <v>442.45000000000005</v>
      </c>
    </row>
    <row r="27" spans="1:10">
      <c r="A27" s="4">
        <v>24</v>
      </c>
      <c r="B27" s="4" t="s">
        <v>7</v>
      </c>
      <c r="C27" s="4" t="s">
        <v>66</v>
      </c>
      <c r="D27" s="7" t="s">
        <v>46</v>
      </c>
      <c r="E27" s="4" t="s">
        <v>42</v>
      </c>
      <c r="F27" s="4" t="s">
        <v>11</v>
      </c>
      <c r="G27" s="4">
        <v>1</v>
      </c>
      <c r="H27" s="6">
        <f>VLOOKUP(E27,'[1]FRANCO INDIAN'!$C$7:$H$17,6,FALSE)</f>
        <v>37.950000000000003</v>
      </c>
      <c r="I27" s="6">
        <v>25</v>
      </c>
      <c r="J27" s="6">
        <f t="shared" si="0"/>
        <v>62.95</v>
      </c>
    </row>
    <row r="28" spans="1:10">
      <c r="A28" s="4">
        <v>25</v>
      </c>
      <c r="B28" s="4" t="s">
        <v>7</v>
      </c>
      <c r="C28" s="4" t="s">
        <v>80</v>
      </c>
      <c r="D28" s="7" t="s">
        <v>46</v>
      </c>
      <c r="E28" s="4" t="s">
        <v>43</v>
      </c>
      <c r="F28" s="4" t="s">
        <v>29</v>
      </c>
      <c r="G28" s="4">
        <v>12</v>
      </c>
      <c r="H28" s="6">
        <f>VLOOKUP(E28,'[1]FRANCO INDIAN'!$C$7:$H$17,6,FALSE)</f>
        <v>37.950000000000003</v>
      </c>
      <c r="I28" s="6">
        <v>25</v>
      </c>
      <c r="J28" s="6">
        <f t="shared" si="0"/>
        <v>480.40000000000003</v>
      </c>
    </row>
    <row r="29" spans="1:10">
      <c r="A29" s="4">
        <v>26</v>
      </c>
      <c r="B29" s="4" t="s">
        <v>7</v>
      </c>
      <c r="C29" s="4" t="s">
        <v>81</v>
      </c>
      <c r="D29" s="7" t="s">
        <v>46</v>
      </c>
      <c r="E29" s="4" t="s">
        <v>43</v>
      </c>
      <c r="F29" s="4" t="s">
        <v>30</v>
      </c>
      <c r="G29" s="4">
        <v>4</v>
      </c>
      <c r="H29" s="6">
        <f>VLOOKUP(E29,'[1]FRANCO INDIAN'!$C$7:$H$17,6,FALSE)</f>
        <v>37.950000000000003</v>
      </c>
      <c r="I29" s="6">
        <v>25</v>
      </c>
      <c r="J29" s="6">
        <f t="shared" si="0"/>
        <v>176.8</v>
      </c>
    </row>
    <row r="30" spans="1:10">
      <c r="A30" s="4">
        <v>27</v>
      </c>
      <c r="B30" s="4" t="s">
        <v>7</v>
      </c>
      <c r="C30" s="4" t="s">
        <v>82</v>
      </c>
      <c r="D30" s="7" t="s">
        <v>46</v>
      </c>
      <c r="E30" s="4" t="s">
        <v>42</v>
      </c>
      <c r="F30" s="4" t="s">
        <v>31</v>
      </c>
      <c r="G30" s="4">
        <v>1</v>
      </c>
      <c r="H30" s="6">
        <f>VLOOKUP(E30,'[1]FRANCO INDIAN'!$C$7:$H$17,6,FALSE)</f>
        <v>37.950000000000003</v>
      </c>
      <c r="I30" s="6">
        <v>25</v>
      </c>
      <c r="J30" s="6">
        <f t="shared" si="0"/>
        <v>62.95</v>
      </c>
    </row>
    <row r="31" spans="1:10">
      <c r="A31" s="4">
        <v>28</v>
      </c>
      <c r="B31" s="4" t="s">
        <v>3</v>
      </c>
      <c r="C31" s="4" t="s">
        <v>60</v>
      </c>
      <c r="D31" s="7" t="s">
        <v>46</v>
      </c>
      <c r="E31" s="4" t="s">
        <v>42</v>
      </c>
      <c r="F31" s="4" t="s">
        <v>4</v>
      </c>
      <c r="G31" s="4">
        <v>36</v>
      </c>
      <c r="H31" s="6">
        <f>VLOOKUP(E31,'[1]FRANCO INDIAN'!$C$7:$H$17,6,FALSE)</f>
        <v>37.950000000000003</v>
      </c>
      <c r="I31" s="6">
        <v>25</v>
      </c>
      <c r="J31" s="6">
        <f t="shared" si="0"/>
        <v>1391.2</v>
      </c>
    </row>
    <row r="32" spans="1:10">
      <c r="A32" s="4">
        <v>29</v>
      </c>
      <c r="B32" s="4" t="s">
        <v>3</v>
      </c>
      <c r="C32" s="4" t="s">
        <v>61</v>
      </c>
      <c r="D32" s="7" t="s">
        <v>46</v>
      </c>
      <c r="E32" s="4" t="s">
        <v>42</v>
      </c>
      <c r="F32" s="4" t="s">
        <v>5</v>
      </c>
      <c r="G32" s="4">
        <v>1</v>
      </c>
      <c r="H32" s="6">
        <f>VLOOKUP(E32,'[1]FRANCO INDIAN'!$C$7:$H$17,6,FALSE)</f>
        <v>37.950000000000003</v>
      </c>
      <c r="I32" s="6">
        <v>25</v>
      </c>
      <c r="J32" s="6">
        <f t="shared" si="0"/>
        <v>62.95</v>
      </c>
    </row>
    <row r="33" spans="1:10">
      <c r="A33" s="4">
        <v>30</v>
      </c>
      <c r="B33" s="4" t="s">
        <v>3</v>
      </c>
      <c r="C33" s="4" t="s">
        <v>62</v>
      </c>
      <c r="D33" s="7" t="s">
        <v>46</v>
      </c>
      <c r="E33" s="4" t="s">
        <v>42</v>
      </c>
      <c r="F33" s="4" t="s">
        <v>6</v>
      </c>
      <c r="G33" s="4">
        <v>10</v>
      </c>
      <c r="H33" s="6">
        <f>VLOOKUP(E33,'[1]FRANCO INDIAN'!$C$7:$H$17,6,FALSE)</f>
        <v>37.950000000000003</v>
      </c>
      <c r="I33" s="6">
        <v>25</v>
      </c>
      <c r="J33" s="6">
        <f t="shared" si="0"/>
        <v>404.5</v>
      </c>
    </row>
    <row r="34" spans="1:10">
      <c r="A34" s="4">
        <v>31</v>
      </c>
      <c r="B34" s="4" t="s">
        <v>38</v>
      </c>
      <c r="C34" s="4" t="s">
        <v>89</v>
      </c>
      <c r="D34" s="7" t="s">
        <v>46</v>
      </c>
      <c r="E34" s="4" t="s">
        <v>42</v>
      </c>
      <c r="F34" s="4" t="s">
        <v>39</v>
      </c>
      <c r="G34" s="4">
        <v>4</v>
      </c>
      <c r="H34" s="6">
        <f>VLOOKUP(E34,'[1]FRANCO INDIAN'!$C$7:$H$17,6,FALSE)</f>
        <v>37.950000000000003</v>
      </c>
      <c r="I34" s="6">
        <v>25</v>
      </c>
      <c r="J34" s="6">
        <f t="shared" si="0"/>
        <v>176.8</v>
      </c>
    </row>
    <row r="35" spans="1:10">
      <c r="A35" s="4">
        <v>32</v>
      </c>
      <c r="B35" s="4" t="s">
        <v>38</v>
      </c>
      <c r="C35" s="4" t="s">
        <v>90</v>
      </c>
      <c r="D35" s="7" t="s">
        <v>46</v>
      </c>
      <c r="E35" s="4" t="s">
        <v>42</v>
      </c>
      <c r="F35" s="4" t="s">
        <v>40</v>
      </c>
      <c r="G35" s="4">
        <v>3</v>
      </c>
      <c r="H35" s="6">
        <f>VLOOKUP(E35,'[1]FRANCO INDIAN'!$C$7:$H$17,6,FALSE)</f>
        <v>37.950000000000003</v>
      </c>
      <c r="I35" s="6">
        <v>25</v>
      </c>
      <c r="J35" s="6">
        <f t="shared" si="0"/>
        <v>138.85000000000002</v>
      </c>
    </row>
    <row r="36" spans="1:10" s="3" customFormat="1">
      <c r="A36" s="11" t="s">
        <v>91</v>
      </c>
      <c r="B36" s="11"/>
      <c r="C36" s="11"/>
      <c r="D36" s="11"/>
      <c r="E36" s="11"/>
      <c r="F36" s="11"/>
      <c r="G36" s="11"/>
      <c r="H36" s="12"/>
      <c r="I36" s="12"/>
      <c r="J36" s="5">
        <f>ROUND(SUM(J3:J35),0)</f>
        <v>10819</v>
      </c>
    </row>
    <row r="37" spans="1:10" ht="30" customHeight="1">
      <c r="A37" s="13" t="s">
        <v>58</v>
      </c>
      <c r="B37" s="13"/>
      <c r="C37" s="13"/>
      <c r="D37" s="13"/>
      <c r="E37" s="13"/>
      <c r="F37" s="13"/>
      <c r="G37" s="13"/>
      <c r="H37" s="14"/>
      <c r="I37" s="14"/>
      <c r="J37" s="14"/>
    </row>
    <row r="38" spans="1:10" ht="30" customHeight="1">
      <c r="A38" s="13" t="s">
        <v>41</v>
      </c>
      <c r="B38" s="13"/>
      <c r="C38" s="13"/>
      <c r="D38" s="13"/>
      <c r="E38" s="13"/>
      <c r="F38" s="13"/>
      <c r="G38" s="13"/>
      <c r="H38" s="14"/>
      <c r="I38" s="14"/>
      <c r="J38" s="14"/>
    </row>
  </sheetData>
  <sortState ref="B4:J35">
    <sortCondition ref="B4:B35"/>
  </sortState>
  <mergeCells count="7">
    <mergeCell ref="A36:I36"/>
    <mergeCell ref="A37:J37"/>
    <mergeCell ref="A38:J38"/>
    <mergeCell ref="A2:G2"/>
    <mergeCell ref="H1:J1"/>
    <mergeCell ref="H2:J2"/>
    <mergeCell ref="A1:G1"/>
  </mergeCells>
  <pageMargins left="0.7" right="0.21" top="0.38" bottom="0.75" header="0.22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2023-09-15T04:05:05Z</cp:lastPrinted>
  <dcterms:created xsi:type="dcterms:W3CDTF">2023-09-07T05:44:46Z</dcterms:created>
  <dcterms:modified xsi:type="dcterms:W3CDTF">2023-09-15T04:05:06Z</dcterms:modified>
</cp:coreProperties>
</file>