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9" i="1"/>
  <c r="L16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7"/>
  <c r="L17" s="1"/>
  <c r="H18"/>
  <c r="L18" s="1"/>
  <c r="H4"/>
  <c r="L4" s="1"/>
</calcChain>
</file>

<file path=xl/sharedStrings.xml><?xml version="1.0" encoding="utf-8"?>
<sst xmlns="http://schemas.openxmlformats.org/spreadsheetml/2006/main" count="93" uniqueCount="68">
  <si>
    <t>03/5/2025</t>
  </si>
  <si>
    <t>042</t>
  </si>
  <si>
    <t>02/5/2025</t>
  </si>
  <si>
    <t>146</t>
  </si>
  <si>
    <t>05/5/2025</t>
  </si>
  <si>
    <t>043</t>
  </si>
  <si>
    <t>06/5/2025</t>
  </si>
  <si>
    <t>048</t>
  </si>
  <si>
    <t>044</t>
  </si>
  <si>
    <t>09/5/2025</t>
  </si>
  <si>
    <t>170</t>
  </si>
  <si>
    <t>169</t>
  </si>
  <si>
    <t>15/5/2025</t>
  </si>
  <si>
    <t>60</t>
  </si>
  <si>
    <t>059</t>
  </si>
  <si>
    <t>058</t>
  </si>
  <si>
    <t>199</t>
  </si>
  <si>
    <t>62</t>
  </si>
  <si>
    <t>062</t>
  </si>
  <si>
    <t>26/5/2025</t>
  </si>
  <si>
    <t>069</t>
  </si>
  <si>
    <t>28/5/2025</t>
  </si>
  <si>
    <t>253</t>
  </si>
  <si>
    <t>SL</t>
  </si>
  <si>
    <t>DATE</t>
  </si>
  <si>
    <t>LR NO</t>
  </si>
  <si>
    <t>INV NO</t>
  </si>
  <si>
    <t>FROM</t>
  </si>
  <si>
    <t>CASE</t>
  </si>
  <si>
    <t>TO</t>
  </si>
  <si>
    <t>JA/02177</t>
  </si>
  <si>
    <t>JA/02184</t>
  </si>
  <si>
    <t>JA/02420</t>
  </si>
  <si>
    <t>JA/02472</t>
  </si>
  <si>
    <t>JA/02771</t>
  </si>
  <si>
    <t>JA/02898</t>
  </si>
  <si>
    <t>JA/02899</t>
  </si>
  <si>
    <t>JA/03134</t>
  </si>
  <si>
    <t>JA/03136</t>
  </si>
  <si>
    <t>JA/03141</t>
  </si>
  <si>
    <t>JA/03180</t>
  </si>
  <si>
    <t>JA/03245</t>
  </si>
  <si>
    <t>JA/03337</t>
  </si>
  <si>
    <t>JA/03958</t>
  </si>
  <si>
    <t>JA/04061</t>
  </si>
  <si>
    <t>BHADRAK</t>
  </si>
  <si>
    <t>BARIPADA</t>
  </si>
  <si>
    <t>KEONJHAR</t>
  </si>
  <si>
    <t>UDALA</t>
  </si>
  <si>
    <t>PURI</t>
  </si>
  <si>
    <t>BALASORE</t>
  </si>
  <si>
    <t>ANANDAPUR</t>
  </si>
  <si>
    <t>MANIJANGA</t>
  </si>
  <si>
    <t>KENDRAPARA</t>
  </si>
  <si>
    <t>JALESWAR</t>
  </si>
  <si>
    <t>UTTARA</t>
  </si>
  <si>
    <t>CTC</t>
  </si>
  <si>
    <t>RATE</t>
  </si>
  <si>
    <t>HAM</t>
  </si>
  <si>
    <t>DD CH.</t>
  </si>
  <si>
    <t>LR CH.</t>
  </si>
  <si>
    <t>AMOUNT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</si>
  <si>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</si>
  <si>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</si>
  <si>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Thanking you for your business.
PRAGATI LOGISTICS</t>
  </si>
  <si>
    <t>(RUPEES FOUR THOUSAND FOUR HUNDRED TWO ONLY)</t>
  </si>
  <si>
    <t>Kindly, verify &amp; confirm within 7 days, else GST will be filed by 20th JUNE, 2025. 
GST to be paid by Consignor under Reverse Charge Mechanism(RCM) as per GST.</t>
  </si>
  <si>
    <t>Bill Date: 31/05/2025
Bill NO : 7050
Total Amount: 4402.00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</si>
</sst>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401954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9" max="9" width="5.5703125" bestFit="1" customWidth="1"/>
    <col min="10" max="10" width="7" bestFit="1" customWidth="1"/>
    <col min="11" max="11" width="6.42578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62</v>
      </c>
      <c r="J1" s="14"/>
      <c r="K1" s="14"/>
      <c r="L1" s="14"/>
    </row>
    <row r="2" spans="1:12" s="4" customFormat="1" ht="87" customHeight="1">
      <c r="A2" s="11" t="s">
        <v>63</v>
      </c>
      <c r="B2" s="12"/>
      <c r="C2" s="12"/>
      <c r="D2" s="12"/>
      <c r="E2" s="12"/>
      <c r="F2" s="12"/>
      <c r="G2" s="12"/>
      <c r="H2" s="13"/>
      <c r="I2" s="14" t="s">
        <v>67</v>
      </c>
      <c r="J2" s="14"/>
      <c r="K2" s="14"/>
      <c r="L2" s="14"/>
    </row>
    <row r="3" spans="1:12" s="8" customFormat="1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29</v>
      </c>
      <c r="G3" s="7" t="s">
        <v>28</v>
      </c>
      <c r="H3" s="2" t="s">
        <v>57</v>
      </c>
      <c r="I3" s="2" t="s">
        <v>58</v>
      </c>
      <c r="J3" s="2" t="s">
        <v>59</v>
      </c>
      <c r="K3" s="2" t="s">
        <v>60</v>
      </c>
      <c r="L3" s="2" t="s">
        <v>61</v>
      </c>
    </row>
    <row r="4" spans="1:12">
      <c r="A4" s="1">
        <v>1</v>
      </c>
      <c r="B4" s="1" t="s">
        <v>2</v>
      </c>
      <c r="C4" s="1" t="s">
        <v>34</v>
      </c>
      <c r="D4" s="1" t="s">
        <v>8</v>
      </c>
      <c r="E4" s="1" t="s">
        <v>56</v>
      </c>
      <c r="F4" s="1" t="s">
        <v>49</v>
      </c>
      <c r="G4" s="1">
        <v>2</v>
      </c>
      <c r="H4" s="3">
        <f>VLOOKUP(F4,'[1]GLAZE PLASTICS'!$C$4:$D$60,2,FALSE)</f>
        <v>100</v>
      </c>
      <c r="I4" s="3">
        <f>G4*2</f>
        <v>4</v>
      </c>
      <c r="J4" s="3">
        <f>G4*25</f>
        <v>50</v>
      </c>
      <c r="K4" s="3">
        <v>25</v>
      </c>
      <c r="L4" s="3">
        <f>G4*H4+I4+J4+K4</f>
        <v>279</v>
      </c>
    </row>
    <row r="5" spans="1:12">
      <c r="A5" s="1">
        <v>2</v>
      </c>
      <c r="B5" s="1" t="s">
        <v>0</v>
      </c>
      <c r="C5" s="1" t="s">
        <v>30</v>
      </c>
      <c r="D5" s="1" t="s">
        <v>1</v>
      </c>
      <c r="E5" s="1" t="s">
        <v>56</v>
      </c>
      <c r="F5" s="1" t="s">
        <v>45</v>
      </c>
      <c r="G5" s="1">
        <v>2</v>
      </c>
      <c r="H5" s="3">
        <f>VLOOKUP(F5,'[1]GLAZE PLASTICS'!$C$4:$D$60,2,FALSE)</f>
        <v>100</v>
      </c>
      <c r="I5" s="3">
        <f t="shared" ref="I5:I18" si="0">G5*2</f>
        <v>4</v>
      </c>
      <c r="J5" s="3">
        <f t="shared" ref="J5:J18" si="1">G5*25</f>
        <v>50</v>
      </c>
      <c r="K5" s="3">
        <v>25</v>
      </c>
      <c r="L5" s="3">
        <f t="shared" ref="L5:L18" si="2">G5*H5+I5+J5+K5</f>
        <v>279</v>
      </c>
    </row>
    <row r="6" spans="1:12">
      <c r="A6" s="1">
        <v>3</v>
      </c>
      <c r="B6" s="1" t="s">
        <v>0</v>
      </c>
      <c r="C6" s="1" t="s">
        <v>31</v>
      </c>
      <c r="D6" s="1" t="s">
        <v>3</v>
      </c>
      <c r="E6" s="1" t="s">
        <v>56</v>
      </c>
      <c r="F6" s="1" t="s">
        <v>46</v>
      </c>
      <c r="G6" s="1">
        <v>5</v>
      </c>
      <c r="H6" s="3">
        <f>VLOOKUP(F6,'[1]GLAZE PLASTICS'!$C$4:$D$60,2,FALSE)</f>
        <v>100</v>
      </c>
      <c r="I6" s="3">
        <f t="shared" si="0"/>
        <v>10</v>
      </c>
      <c r="J6" s="3">
        <f t="shared" si="1"/>
        <v>125</v>
      </c>
      <c r="K6" s="3">
        <v>25</v>
      </c>
      <c r="L6" s="3">
        <f t="shared" si="2"/>
        <v>660</v>
      </c>
    </row>
    <row r="7" spans="1:12">
      <c r="A7" s="1">
        <v>4</v>
      </c>
      <c r="B7" s="1" t="s">
        <v>4</v>
      </c>
      <c r="C7" s="1" t="s">
        <v>32</v>
      </c>
      <c r="D7" s="1" t="s">
        <v>5</v>
      </c>
      <c r="E7" s="1" t="s">
        <v>56</v>
      </c>
      <c r="F7" s="1" t="s">
        <v>47</v>
      </c>
      <c r="G7" s="1">
        <v>2</v>
      </c>
      <c r="H7" s="3">
        <f>VLOOKUP(F7,'[1]GLAZE PLASTICS'!$C$4:$D$60,2,FALSE)</f>
        <v>110</v>
      </c>
      <c r="I7" s="3">
        <f t="shared" si="0"/>
        <v>4</v>
      </c>
      <c r="J7" s="3">
        <f t="shared" si="1"/>
        <v>50</v>
      </c>
      <c r="K7" s="3">
        <v>25</v>
      </c>
      <c r="L7" s="3">
        <f t="shared" si="2"/>
        <v>299</v>
      </c>
    </row>
    <row r="8" spans="1:12">
      <c r="A8" s="1">
        <v>5</v>
      </c>
      <c r="B8" s="1" t="s">
        <v>6</v>
      </c>
      <c r="C8" s="1" t="s">
        <v>33</v>
      </c>
      <c r="D8" s="1" t="s">
        <v>7</v>
      </c>
      <c r="E8" s="1" t="s">
        <v>56</v>
      </c>
      <c r="F8" s="1" t="s">
        <v>48</v>
      </c>
      <c r="G8" s="1">
        <v>2</v>
      </c>
      <c r="H8" s="3">
        <f>VLOOKUP(F8,'[1]GLAZE PLASTICS'!$C$4:$D$60,2,FALSE)</f>
        <v>130</v>
      </c>
      <c r="I8" s="3">
        <f t="shared" si="0"/>
        <v>4</v>
      </c>
      <c r="J8" s="3">
        <f t="shared" si="1"/>
        <v>50</v>
      </c>
      <c r="K8" s="3">
        <v>25</v>
      </c>
      <c r="L8" s="3">
        <f t="shared" si="2"/>
        <v>339</v>
      </c>
    </row>
    <row r="9" spans="1:12">
      <c r="A9" s="1">
        <v>6</v>
      </c>
      <c r="B9" s="1" t="s">
        <v>9</v>
      </c>
      <c r="C9" s="1" t="s">
        <v>35</v>
      </c>
      <c r="D9" s="1" t="s">
        <v>10</v>
      </c>
      <c r="E9" s="1" t="s">
        <v>56</v>
      </c>
      <c r="F9" s="1" t="s">
        <v>50</v>
      </c>
      <c r="G9" s="1">
        <v>3</v>
      </c>
      <c r="H9" s="3">
        <f>VLOOKUP(F9,'[1]GLAZE PLASTICS'!$C$4:$D$60,2,FALSE)</f>
        <v>100</v>
      </c>
      <c r="I9" s="3">
        <f t="shared" si="0"/>
        <v>6</v>
      </c>
      <c r="J9" s="3">
        <f t="shared" si="1"/>
        <v>75</v>
      </c>
      <c r="K9" s="3">
        <v>25</v>
      </c>
      <c r="L9" s="3">
        <f t="shared" si="2"/>
        <v>406</v>
      </c>
    </row>
    <row r="10" spans="1:12">
      <c r="A10" s="1">
        <v>7</v>
      </c>
      <c r="B10" s="1" t="s">
        <v>9</v>
      </c>
      <c r="C10" s="1" t="s">
        <v>36</v>
      </c>
      <c r="D10" s="1" t="s">
        <v>11</v>
      </c>
      <c r="E10" s="1" t="s">
        <v>56</v>
      </c>
      <c r="F10" s="1" t="s">
        <v>50</v>
      </c>
      <c r="G10" s="1">
        <v>3</v>
      </c>
      <c r="H10" s="3">
        <f>VLOOKUP(F10,'[1]GLAZE PLASTICS'!$C$4:$D$60,2,FALSE)</f>
        <v>100</v>
      </c>
      <c r="I10" s="3">
        <f t="shared" si="0"/>
        <v>6</v>
      </c>
      <c r="J10" s="3">
        <f t="shared" si="1"/>
        <v>75</v>
      </c>
      <c r="K10" s="3">
        <v>25</v>
      </c>
      <c r="L10" s="3">
        <f t="shared" si="2"/>
        <v>406</v>
      </c>
    </row>
    <row r="11" spans="1:12">
      <c r="A11" s="1">
        <v>8</v>
      </c>
      <c r="B11" s="1" t="s">
        <v>12</v>
      </c>
      <c r="C11" s="1" t="s">
        <v>37</v>
      </c>
      <c r="D11" s="1" t="s">
        <v>13</v>
      </c>
      <c r="E11" s="1" t="s">
        <v>56</v>
      </c>
      <c r="F11" s="1" t="s">
        <v>51</v>
      </c>
      <c r="G11" s="1">
        <v>1</v>
      </c>
      <c r="H11" s="3">
        <f>VLOOKUP(F11,'[1]GLAZE PLASTICS'!$C$4:$D$60,2,FALSE)</f>
        <v>100</v>
      </c>
      <c r="I11" s="3">
        <f t="shared" si="0"/>
        <v>2</v>
      </c>
      <c r="J11" s="3">
        <f t="shared" si="1"/>
        <v>25</v>
      </c>
      <c r="K11" s="3">
        <v>25</v>
      </c>
      <c r="L11" s="3">
        <f t="shared" si="2"/>
        <v>152</v>
      </c>
    </row>
    <row r="12" spans="1:12">
      <c r="A12" s="1">
        <v>9</v>
      </c>
      <c r="B12" s="1" t="s">
        <v>12</v>
      </c>
      <c r="C12" s="1" t="s">
        <v>38</v>
      </c>
      <c r="D12" s="1" t="s">
        <v>14</v>
      </c>
      <c r="E12" s="1" t="s">
        <v>56</v>
      </c>
      <c r="F12" s="1" t="s">
        <v>52</v>
      </c>
      <c r="G12" s="1">
        <v>1</v>
      </c>
      <c r="H12" s="3">
        <f>VLOOKUP(F12,'[1]GLAZE PLASTICS'!$C$4:$D$60,2,FALSE)</f>
        <v>100</v>
      </c>
      <c r="I12" s="3">
        <f t="shared" si="0"/>
        <v>2</v>
      </c>
      <c r="J12" s="3">
        <f t="shared" si="1"/>
        <v>25</v>
      </c>
      <c r="K12" s="3">
        <v>25</v>
      </c>
      <c r="L12" s="3">
        <f t="shared" si="2"/>
        <v>152</v>
      </c>
    </row>
    <row r="13" spans="1:12">
      <c r="A13" s="1">
        <v>10</v>
      </c>
      <c r="B13" s="1" t="s">
        <v>12</v>
      </c>
      <c r="C13" s="1" t="s">
        <v>39</v>
      </c>
      <c r="D13" s="1" t="s">
        <v>15</v>
      </c>
      <c r="E13" s="1" t="s">
        <v>56</v>
      </c>
      <c r="F13" s="1" t="s">
        <v>49</v>
      </c>
      <c r="G13" s="1">
        <v>1</v>
      </c>
      <c r="H13" s="3">
        <f>VLOOKUP(F13,'[1]GLAZE PLASTICS'!$C$4:$D$60,2,FALSE)</f>
        <v>100</v>
      </c>
      <c r="I13" s="3">
        <f t="shared" si="0"/>
        <v>2</v>
      </c>
      <c r="J13" s="3">
        <f t="shared" si="1"/>
        <v>25</v>
      </c>
      <c r="K13" s="3">
        <v>25</v>
      </c>
      <c r="L13" s="3">
        <f t="shared" si="2"/>
        <v>152</v>
      </c>
    </row>
    <row r="14" spans="1:12">
      <c r="A14" s="1">
        <v>11</v>
      </c>
      <c r="B14" s="1" t="s">
        <v>12</v>
      </c>
      <c r="C14" s="1" t="s">
        <v>40</v>
      </c>
      <c r="D14" s="1" t="s">
        <v>16</v>
      </c>
      <c r="E14" s="1" t="s">
        <v>56</v>
      </c>
      <c r="F14" s="1" t="s">
        <v>53</v>
      </c>
      <c r="G14" s="1">
        <v>1</v>
      </c>
      <c r="H14" s="3">
        <f>VLOOKUP(F14,'[1]GLAZE PLASTICS'!$C$4:$D$60,2,FALSE)</f>
        <v>100</v>
      </c>
      <c r="I14" s="3">
        <f t="shared" si="0"/>
        <v>2</v>
      </c>
      <c r="J14" s="3">
        <f t="shared" si="1"/>
        <v>25</v>
      </c>
      <c r="K14" s="3">
        <v>25</v>
      </c>
      <c r="L14" s="3">
        <f t="shared" si="2"/>
        <v>152</v>
      </c>
    </row>
    <row r="15" spans="1:12">
      <c r="A15" s="1">
        <v>12</v>
      </c>
      <c r="B15" s="1" t="s">
        <v>12</v>
      </c>
      <c r="C15" s="1" t="s">
        <v>41</v>
      </c>
      <c r="D15" s="1" t="s">
        <v>17</v>
      </c>
      <c r="E15" s="1" t="s">
        <v>56</v>
      </c>
      <c r="F15" s="1" t="s">
        <v>54</v>
      </c>
      <c r="G15" s="1">
        <v>1</v>
      </c>
      <c r="H15" s="3">
        <f>VLOOKUP(F15,'[1]GLAZE PLASTICS'!$C$4:$D$60,2,FALSE)</f>
        <v>110</v>
      </c>
      <c r="I15" s="3">
        <f t="shared" si="0"/>
        <v>2</v>
      </c>
      <c r="J15" s="3">
        <f t="shared" si="1"/>
        <v>25</v>
      </c>
      <c r="K15" s="3">
        <v>25</v>
      </c>
      <c r="L15" s="3">
        <f t="shared" si="2"/>
        <v>162</v>
      </c>
    </row>
    <row r="16" spans="1:12">
      <c r="A16" s="1">
        <v>13</v>
      </c>
      <c r="B16" s="1" t="s">
        <v>12</v>
      </c>
      <c r="C16" s="1" t="s">
        <v>42</v>
      </c>
      <c r="D16" s="1" t="s">
        <v>18</v>
      </c>
      <c r="E16" s="1" t="s">
        <v>56</v>
      </c>
      <c r="F16" s="1" t="s">
        <v>55</v>
      </c>
      <c r="G16" s="1">
        <v>1</v>
      </c>
      <c r="H16" s="3">
        <v>100</v>
      </c>
      <c r="I16" s="3">
        <f t="shared" si="0"/>
        <v>2</v>
      </c>
      <c r="J16" s="3">
        <f t="shared" si="1"/>
        <v>25</v>
      </c>
      <c r="K16" s="3">
        <v>25</v>
      </c>
      <c r="L16" s="3">
        <f t="shared" si="2"/>
        <v>152</v>
      </c>
    </row>
    <row r="17" spans="1:12">
      <c r="A17" s="1">
        <v>14</v>
      </c>
      <c r="B17" s="1" t="s">
        <v>19</v>
      </c>
      <c r="C17" s="1" t="s">
        <v>43</v>
      </c>
      <c r="D17" s="1" t="s">
        <v>20</v>
      </c>
      <c r="E17" s="1" t="s">
        <v>56</v>
      </c>
      <c r="F17" s="1" t="s">
        <v>53</v>
      </c>
      <c r="G17" s="1">
        <v>1</v>
      </c>
      <c r="H17" s="3">
        <f>VLOOKUP(F17,'[1]GLAZE PLASTICS'!$C$4:$D$60,2,FALSE)</f>
        <v>100</v>
      </c>
      <c r="I17" s="3">
        <f t="shared" si="0"/>
        <v>2</v>
      </c>
      <c r="J17" s="3">
        <f t="shared" si="1"/>
        <v>25</v>
      </c>
      <c r="K17" s="3">
        <v>25</v>
      </c>
      <c r="L17" s="3">
        <f t="shared" si="2"/>
        <v>152</v>
      </c>
    </row>
    <row r="18" spans="1:12">
      <c r="A18" s="1">
        <v>15</v>
      </c>
      <c r="B18" s="1" t="s">
        <v>21</v>
      </c>
      <c r="C18" s="1" t="s">
        <v>44</v>
      </c>
      <c r="D18" s="1" t="s">
        <v>22</v>
      </c>
      <c r="E18" s="1" t="s">
        <v>56</v>
      </c>
      <c r="F18" s="1" t="s">
        <v>50</v>
      </c>
      <c r="G18" s="1">
        <v>5</v>
      </c>
      <c r="H18" s="3">
        <f>VLOOKUP(F18,'[1]GLAZE PLASTICS'!$C$4:$D$60,2,FALSE)</f>
        <v>100</v>
      </c>
      <c r="I18" s="3">
        <f t="shared" si="0"/>
        <v>10</v>
      </c>
      <c r="J18" s="3">
        <f t="shared" si="1"/>
        <v>125</v>
      </c>
      <c r="K18" s="3">
        <v>25</v>
      </c>
      <c r="L18" s="3">
        <f t="shared" si="2"/>
        <v>660</v>
      </c>
    </row>
    <row r="19" spans="1:12" s="6" customFormat="1">
      <c r="A19" s="15" t="s">
        <v>65</v>
      </c>
      <c r="B19" s="16"/>
      <c r="C19" s="16"/>
      <c r="D19" s="16"/>
      <c r="E19" s="16"/>
      <c r="F19" s="16"/>
      <c r="G19" s="16"/>
      <c r="H19" s="17"/>
      <c r="I19" s="17"/>
      <c r="J19" s="17"/>
      <c r="K19" s="18"/>
      <c r="L19" s="5">
        <f>SUM(L4:L18)</f>
        <v>4402</v>
      </c>
    </row>
    <row r="20" spans="1:12" s="6" customFormat="1" ht="30" customHeight="1">
      <c r="A20" s="9" t="s">
        <v>66</v>
      </c>
      <c r="B20" s="9"/>
      <c r="C20" s="9"/>
      <c r="D20" s="9"/>
      <c r="E20" s="9"/>
      <c r="F20" s="9"/>
      <c r="G20" s="9"/>
      <c r="H20" s="10"/>
      <c r="I20" s="10"/>
      <c r="J20" s="10"/>
      <c r="K20" s="10"/>
      <c r="L20" s="10"/>
    </row>
    <row r="21" spans="1:12" s="6" customFormat="1" ht="30" customHeight="1">
      <c r="A21" s="9" t="s">
        <v>64</v>
      </c>
      <c r="B21" s="9"/>
      <c r="C21" s="9"/>
      <c r="D21" s="9"/>
      <c r="E21" s="9"/>
      <c r="F21" s="9"/>
      <c r="G21" s="9"/>
      <c r="H21" s="10"/>
      <c r="I21" s="10"/>
      <c r="J21" s="10"/>
      <c r="K21" s="10"/>
      <c r="L21" s="10"/>
    </row>
  </sheetData>
  <sortState ref="B2:G16">
    <sortCondition ref="B2:B16"/>
  </sortState>
  <mergeCells count="7">
    <mergeCell ref="A21:L21"/>
    <mergeCell ref="A1:H1"/>
    <mergeCell ref="I1:L1"/>
    <mergeCell ref="A2:H2"/>
    <mergeCell ref="I2:L2"/>
    <mergeCell ref="A19:K19"/>
    <mergeCell ref="A20:L20"/>
  </mergeCells>
  <pageMargins left="0.39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2025-06-17T05:29:48Z</cp:lastPrinted>
  <dcterms:created xsi:type="dcterms:W3CDTF">2025-06-12T11:14:05Z</dcterms:created>
  <dcterms:modified xsi:type="dcterms:W3CDTF">2025-06-17T05:29:50Z</dcterms:modified>
</cp:coreProperties>
</file>