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Invoice!$H$1:$H$22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4"/>
  <c r="I5"/>
  <c r="I6"/>
  <c r="I7"/>
  <c r="L7" s="1"/>
  <c r="I8"/>
  <c r="I9"/>
  <c r="I10"/>
  <c r="L10" s="1"/>
  <c r="I11"/>
  <c r="I12"/>
  <c r="I13"/>
  <c r="I14"/>
  <c r="L14" s="1"/>
  <c r="I15"/>
  <c r="I16"/>
  <c r="L16" s="1"/>
  <c r="I17"/>
  <c r="I18"/>
  <c r="I19"/>
  <c r="I4"/>
  <c r="L4" s="1"/>
  <c r="H17"/>
  <c r="L17" s="1"/>
  <c r="H11"/>
  <c r="L11" s="1"/>
  <c r="H5"/>
  <c r="L5" s="1"/>
  <c r="H15"/>
  <c r="L15" s="1"/>
  <c r="H13"/>
  <c r="L13" s="1"/>
  <c r="H9"/>
  <c r="L9" s="1"/>
  <c r="H8"/>
  <c r="L8" s="1"/>
  <c r="H6"/>
  <c r="L6" s="1"/>
  <c r="H12"/>
  <c r="L12" s="1"/>
  <c r="H18"/>
  <c r="L18" s="1"/>
  <c r="H19"/>
  <c r="L19" s="1"/>
  <c r="L20" l="1"/>
</calcChain>
</file>

<file path=xl/sharedStrings.xml><?xml version="1.0" encoding="utf-8"?>
<sst xmlns="http://schemas.openxmlformats.org/spreadsheetml/2006/main" count="98" uniqueCount="74">
  <si>
    <t>INVOICE
PRAGATI LOGISTICS,SAMANTA SAHI KHUNTIA LANE,8984191006
GST No:21AGHPB9356M1Z9</t>
  </si>
  <si>
    <t>DD</t>
  </si>
  <si>
    <t>04/5/2024</t>
  </si>
  <si>
    <t>77</t>
  </si>
  <si>
    <t>67</t>
  </si>
  <si>
    <t>74</t>
  </si>
  <si>
    <t>08/5/2024</t>
  </si>
  <si>
    <t>65</t>
  </si>
  <si>
    <t>15/5/2024</t>
  </si>
  <si>
    <t>90</t>
  </si>
  <si>
    <t>21/5/2024</t>
  </si>
  <si>
    <t>103</t>
  </si>
  <si>
    <t>27/5/2024</t>
  </si>
  <si>
    <t>117</t>
  </si>
  <si>
    <t>116</t>
  </si>
  <si>
    <t>31/5/2024</t>
  </si>
  <si>
    <t>128</t>
  </si>
  <si>
    <t>127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</si>
  <si>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</si>
  <si>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</si>
  <si>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129</t>
  </si>
  <si>
    <t>118</t>
  </si>
  <si>
    <t>89</t>
  </si>
  <si>
    <t>88</t>
  </si>
  <si>
    <t>13/5/2024</t>
  </si>
  <si>
    <t>86</t>
  </si>
  <si>
    <t>76</t>
  </si>
  <si>
    <t>05/5/2024</t>
  </si>
  <si>
    <t>PL/JA/02613</t>
  </si>
  <si>
    <t>PL/JA/02619</t>
  </si>
  <si>
    <t>PL/JA/02722</t>
  </si>
  <si>
    <t>PL/JA/02887</t>
  </si>
  <si>
    <t>PL/JA/02882</t>
  </si>
  <si>
    <t>PL/JA/03224</t>
  </si>
  <si>
    <t>PL/JA/03247</t>
  </si>
  <si>
    <t>PL/JA/03542</t>
  </si>
  <si>
    <t>PL/JA/03415</t>
  </si>
  <si>
    <t>PL/JA/03963</t>
  </si>
  <si>
    <t>PL/JA/04272</t>
  </si>
  <si>
    <t>PL/JA/04273</t>
  </si>
  <si>
    <t>PL/JA/04270</t>
  </si>
  <si>
    <t>PL/JA/04716</t>
  </si>
  <si>
    <t>PL/JA/04718</t>
  </si>
  <si>
    <t>PL/JA/04719</t>
  </si>
  <si>
    <t>SL</t>
  </si>
  <si>
    <t>DATE</t>
  </si>
  <si>
    <t>LR NO</t>
  </si>
  <si>
    <t>BANKI</t>
  </si>
  <si>
    <t>ERSAMA</t>
  </si>
  <si>
    <t>NARSINGHPUR</t>
  </si>
  <si>
    <t>PHULNAKHARA</t>
  </si>
  <si>
    <t>PATTAMUNDAI</t>
  </si>
  <si>
    <t>DUMDUMA</t>
  </si>
  <si>
    <t>MAHANGA</t>
  </si>
  <si>
    <t>ASTARANG</t>
  </si>
  <si>
    <t>MANGALPUR</t>
  </si>
  <si>
    <t>NIALI</t>
  </si>
  <si>
    <t>JATNI</t>
  </si>
  <si>
    <t>tangi khurdha</t>
  </si>
  <si>
    <t>PANIKOILI</t>
  </si>
  <si>
    <t>PURI</t>
  </si>
  <si>
    <t>JAJPUR TOWN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</si>
  <si>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</si>
  <si>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</si>
  <si>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</si>
  <si>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</si>
  <si>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</si>
  <si>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</si>
  <si>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</si>
  <si>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</si>
  <si>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</si>
  <si>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SEVEN THOUSAND FOUR HUNDRED THIRTY ONLY)</t>
  </si>
  <si>
    <t xml:space="preserve">GAYATRI AGENCY
Address:KHATA NO 403/569 IMMAMNAGAR JAGATPUR,9853289631
GST No:21COEPK3975E1Z4
</t>
  </si>
  <si>
    <t xml:space="preserve">Bill Date:31/05/2024
Bill #:Inv-6821/24-25
Total Amount:7430.00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</si>
</sst>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7</xdr:col>
      <xdr:colOff>114300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3943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GAYATRI%20AGENC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GAYAGRI%20AGENCI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PRIL/GAYATR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NARSINGHPUR</v>
          </cell>
          <cell r="F4" t="str">
            <v>689</v>
          </cell>
          <cell r="G4">
            <v>5</v>
          </cell>
          <cell r="H4">
            <v>50</v>
          </cell>
        </row>
        <row r="5">
          <cell r="E5" t="str">
            <v>ANANDAPUR</v>
          </cell>
          <cell r="F5" t="str">
            <v>682</v>
          </cell>
          <cell r="G5">
            <v>20</v>
          </cell>
          <cell r="H5">
            <v>60</v>
          </cell>
        </row>
        <row r="6">
          <cell r="E6" t="str">
            <v>PATTAMUNDAI</v>
          </cell>
          <cell r="F6" t="str">
            <v>681</v>
          </cell>
          <cell r="G6">
            <v>4</v>
          </cell>
          <cell r="H6">
            <v>50</v>
          </cell>
        </row>
        <row r="7">
          <cell r="E7" t="str">
            <v>JAJPUR TOWN</v>
          </cell>
          <cell r="F7" t="str">
            <v>678</v>
          </cell>
          <cell r="G7">
            <v>7</v>
          </cell>
          <cell r="H7">
            <v>50</v>
          </cell>
        </row>
        <row r="8">
          <cell r="E8" t="str">
            <v>MANGALPUR</v>
          </cell>
          <cell r="F8" t="str">
            <v>679</v>
          </cell>
          <cell r="G8">
            <v>9</v>
          </cell>
          <cell r="H8">
            <v>70</v>
          </cell>
        </row>
        <row r="9">
          <cell r="E9" t="str">
            <v>ERSAMA</v>
          </cell>
          <cell r="F9" t="str">
            <v>687</v>
          </cell>
          <cell r="G9">
            <v>12</v>
          </cell>
          <cell r="H9">
            <v>50</v>
          </cell>
        </row>
        <row r="10">
          <cell r="E10" t="str">
            <v>KENDRAPARA</v>
          </cell>
          <cell r="F10" t="str">
            <v>684</v>
          </cell>
          <cell r="G10">
            <v>8</v>
          </cell>
          <cell r="H10">
            <v>50</v>
          </cell>
        </row>
        <row r="11">
          <cell r="E11" t="str">
            <v>DUMDUMA</v>
          </cell>
          <cell r="F11" t="str">
            <v>696</v>
          </cell>
          <cell r="G11">
            <v>3</v>
          </cell>
          <cell r="H11">
            <v>50</v>
          </cell>
        </row>
        <row r="12">
          <cell r="E12" t="str">
            <v>DHENKANAL</v>
          </cell>
          <cell r="F12" t="str">
            <v>697</v>
          </cell>
          <cell r="G12">
            <v>8</v>
          </cell>
          <cell r="H12">
            <v>50</v>
          </cell>
        </row>
        <row r="13">
          <cell r="E13" t="str">
            <v>NAYAGARH</v>
          </cell>
          <cell r="F13" t="str">
            <v>701</v>
          </cell>
          <cell r="G13">
            <v>5</v>
          </cell>
          <cell r="H13">
            <v>50</v>
          </cell>
        </row>
        <row r="14">
          <cell r="E14" t="str">
            <v>PANIKOILI</v>
          </cell>
          <cell r="F14" t="str">
            <v>700</v>
          </cell>
          <cell r="G14">
            <v>21</v>
          </cell>
          <cell r="H14">
            <v>50</v>
          </cell>
        </row>
        <row r="15">
          <cell r="E15" t="str">
            <v>MANGALPUR</v>
          </cell>
          <cell r="F15" t="str">
            <v>703</v>
          </cell>
          <cell r="G15">
            <v>6</v>
          </cell>
          <cell r="H15">
            <v>70</v>
          </cell>
        </row>
        <row r="16">
          <cell r="E16" t="str">
            <v>ASTARANG</v>
          </cell>
          <cell r="F16" t="str">
            <v>721</v>
          </cell>
          <cell r="G16">
            <v>8</v>
          </cell>
          <cell r="H16">
            <v>50</v>
          </cell>
        </row>
        <row r="17">
          <cell r="E17" t="str">
            <v>jajpur barabati</v>
          </cell>
          <cell r="F17" t="str">
            <v>720</v>
          </cell>
          <cell r="G17">
            <v>13</v>
          </cell>
          <cell r="H17">
            <v>50</v>
          </cell>
        </row>
        <row r="18">
          <cell r="E18" t="str">
            <v>ANGUL</v>
          </cell>
          <cell r="F18" t="str">
            <v>722</v>
          </cell>
          <cell r="G18">
            <v>8</v>
          </cell>
          <cell r="H18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MANGALPUR</v>
          </cell>
          <cell r="F4" t="str">
            <v>725</v>
          </cell>
          <cell r="G4">
            <v>5</v>
          </cell>
          <cell r="H4">
            <v>70</v>
          </cell>
        </row>
        <row r="5">
          <cell r="E5" t="str">
            <v>PURI</v>
          </cell>
          <cell r="F5" t="str">
            <v>731</v>
          </cell>
          <cell r="G5">
            <v>8</v>
          </cell>
          <cell r="H5">
            <v>60</v>
          </cell>
        </row>
        <row r="6">
          <cell r="E6" t="str">
            <v>JAJPUR TOWN</v>
          </cell>
          <cell r="F6" t="str">
            <v>742</v>
          </cell>
          <cell r="G6">
            <v>9</v>
          </cell>
          <cell r="H6">
            <v>50</v>
          </cell>
        </row>
        <row r="7">
          <cell r="E7" t="str">
            <v>MANGALPUR</v>
          </cell>
          <cell r="F7" t="str">
            <v>741</v>
          </cell>
          <cell r="G7">
            <v>9</v>
          </cell>
          <cell r="H7">
            <v>70</v>
          </cell>
        </row>
        <row r="8">
          <cell r="E8" t="str">
            <v>NARSINGHPUR</v>
          </cell>
          <cell r="F8" t="str">
            <v>747</v>
          </cell>
          <cell r="G8">
            <v>3</v>
          </cell>
          <cell r="H8">
            <v>50</v>
          </cell>
        </row>
        <row r="9">
          <cell r="E9" t="str">
            <v>BHUBAN</v>
          </cell>
          <cell r="F9" t="str">
            <v>791</v>
          </cell>
          <cell r="G9">
            <v>12</v>
          </cell>
          <cell r="H9">
            <v>50</v>
          </cell>
        </row>
        <row r="10">
          <cell r="E10" t="str">
            <v>DHENKANAL</v>
          </cell>
          <cell r="F10" t="str">
            <v>795</v>
          </cell>
          <cell r="G10">
            <v>6</v>
          </cell>
          <cell r="H10">
            <v>50</v>
          </cell>
        </row>
        <row r="11">
          <cell r="E11" t="str">
            <v>JAJPUR TOWN</v>
          </cell>
          <cell r="F11" t="str">
            <v>802</v>
          </cell>
          <cell r="G11">
            <v>5</v>
          </cell>
          <cell r="H11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ROAD</v>
          </cell>
          <cell r="F4" t="str">
            <v>728</v>
          </cell>
          <cell r="G4">
            <v>6</v>
          </cell>
          <cell r="H4">
            <v>50</v>
          </cell>
        </row>
        <row r="5">
          <cell r="E5" t="str">
            <v>NIMAPARA</v>
          </cell>
          <cell r="F5" t="str">
            <v>816</v>
          </cell>
          <cell r="G5">
            <v>5</v>
          </cell>
          <cell r="H5">
            <v>60</v>
          </cell>
        </row>
        <row r="6">
          <cell r="E6" t="str">
            <v>PATTAMUNDAI</v>
          </cell>
          <cell r="F6" t="str">
            <v>805</v>
          </cell>
          <cell r="G6">
            <v>4</v>
          </cell>
          <cell r="H6">
            <v>50</v>
          </cell>
        </row>
        <row r="7">
          <cell r="E7" t="str">
            <v>DUMDUMA</v>
          </cell>
          <cell r="F7" t="str">
            <v>925</v>
          </cell>
          <cell r="G7">
            <v>5</v>
          </cell>
          <cell r="H7">
            <v>50</v>
          </cell>
        </row>
        <row r="8">
          <cell r="E8" t="str">
            <v>NIALI</v>
          </cell>
          <cell r="F8" t="str">
            <v>36</v>
          </cell>
          <cell r="G8">
            <v>9</v>
          </cell>
          <cell r="H8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1.25" customHeight="1">
      <c r="A2" s="17" t="s">
        <v>72</v>
      </c>
      <c r="B2" s="18"/>
      <c r="C2" s="18"/>
      <c r="D2" s="18"/>
      <c r="E2" s="18"/>
      <c r="F2" s="18"/>
      <c r="G2" s="18"/>
      <c r="H2" s="19"/>
      <c r="I2" s="20" t="s">
        <v>73</v>
      </c>
      <c r="J2" s="20"/>
      <c r="K2" s="20"/>
      <c r="L2" s="20"/>
    </row>
    <row r="3" spans="1:12" s="3" customFormat="1">
      <c r="A3" s="5" t="s">
        <v>44</v>
      </c>
      <c r="B3" s="5" t="s">
        <v>45</v>
      </c>
      <c r="C3" s="5" t="s">
        <v>46</v>
      </c>
      <c r="D3" s="5" t="s">
        <v>63</v>
      </c>
      <c r="E3" s="5" t="s">
        <v>64</v>
      </c>
      <c r="F3" s="5" t="s">
        <v>65</v>
      </c>
      <c r="G3" s="9" t="s">
        <v>66</v>
      </c>
      <c r="H3" s="10" t="s">
        <v>67</v>
      </c>
      <c r="I3" s="10" t="s">
        <v>68</v>
      </c>
      <c r="J3" s="10" t="s">
        <v>1</v>
      </c>
      <c r="K3" s="10" t="s">
        <v>69</v>
      </c>
      <c r="L3" s="10" t="s">
        <v>70</v>
      </c>
    </row>
    <row r="4" spans="1:12" ht="18" customHeight="1">
      <c r="A4" s="4">
        <v>1</v>
      </c>
      <c r="B4" s="4" t="s">
        <v>2</v>
      </c>
      <c r="C4" s="4" t="s">
        <v>28</v>
      </c>
      <c r="D4" s="8" t="s">
        <v>62</v>
      </c>
      <c r="E4" s="4" t="s">
        <v>47</v>
      </c>
      <c r="F4" s="4" t="s">
        <v>3</v>
      </c>
      <c r="G4" s="4">
        <v>5</v>
      </c>
      <c r="H4" s="6">
        <v>50</v>
      </c>
      <c r="I4" s="6">
        <f>G4*2</f>
        <v>10</v>
      </c>
      <c r="J4" s="6">
        <f>G4*12</f>
        <v>60</v>
      </c>
      <c r="K4" s="6">
        <v>50</v>
      </c>
      <c r="L4" s="6">
        <f>G4*H4+I4+J4+K4</f>
        <v>370</v>
      </c>
    </row>
    <row r="5" spans="1:12" ht="18" customHeight="1">
      <c r="A5" s="4">
        <v>2</v>
      </c>
      <c r="B5" s="4" t="s">
        <v>2</v>
      </c>
      <c r="C5" s="4" t="s">
        <v>29</v>
      </c>
      <c r="D5" s="8" t="s">
        <v>62</v>
      </c>
      <c r="E5" s="4" t="s">
        <v>48</v>
      </c>
      <c r="F5" s="4" t="s">
        <v>4</v>
      </c>
      <c r="G5" s="4">
        <v>9</v>
      </c>
      <c r="H5" s="6">
        <f>VLOOKUP(E5,[1]Invoice!$E$4:$H$18,4,FALSE)</f>
        <v>50</v>
      </c>
      <c r="I5" s="6">
        <f t="shared" ref="I5:I19" si="0">G5*2</f>
        <v>18</v>
      </c>
      <c r="J5" s="6">
        <f t="shared" ref="J5:J19" si="1">G5*12</f>
        <v>108</v>
      </c>
      <c r="K5" s="6">
        <v>50</v>
      </c>
      <c r="L5" s="6">
        <f t="shared" ref="L5:L19" si="2">G5*H5+I5+J5+K5</f>
        <v>626</v>
      </c>
    </row>
    <row r="6" spans="1:12" ht="18" customHeight="1">
      <c r="A6" s="4">
        <v>3</v>
      </c>
      <c r="B6" s="4" t="s">
        <v>2</v>
      </c>
      <c r="C6" s="4" t="s">
        <v>30</v>
      </c>
      <c r="D6" s="8" t="s">
        <v>62</v>
      </c>
      <c r="E6" s="4" t="s">
        <v>49</v>
      </c>
      <c r="F6" s="4" t="s">
        <v>5</v>
      </c>
      <c r="G6" s="4">
        <v>4</v>
      </c>
      <c r="H6" s="6">
        <f>VLOOKUP(E6,[2]Invoice!$E$4:$H$11,4,FALSE)</f>
        <v>50</v>
      </c>
      <c r="I6" s="6">
        <f t="shared" si="0"/>
        <v>8</v>
      </c>
      <c r="J6" s="6">
        <f t="shared" si="1"/>
        <v>48</v>
      </c>
      <c r="K6" s="6">
        <v>50</v>
      </c>
      <c r="L6" s="6">
        <f t="shared" si="2"/>
        <v>306</v>
      </c>
    </row>
    <row r="7" spans="1:12" ht="18" customHeight="1">
      <c r="A7" s="4">
        <v>4</v>
      </c>
      <c r="B7" s="4" t="s">
        <v>27</v>
      </c>
      <c r="C7" s="4" t="s">
        <v>31</v>
      </c>
      <c r="D7" s="8" t="s">
        <v>62</v>
      </c>
      <c r="E7" s="4" t="s">
        <v>50</v>
      </c>
      <c r="F7" s="4" t="s">
        <v>26</v>
      </c>
      <c r="G7" s="4">
        <v>5</v>
      </c>
      <c r="H7" s="6">
        <v>50</v>
      </c>
      <c r="I7" s="6">
        <f t="shared" si="0"/>
        <v>10</v>
      </c>
      <c r="J7" s="6">
        <f t="shared" si="1"/>
        <v>60</v>
      </c>
      <c r="K7" s="6">
        <v>50</v>
      </c>
      <c r="L7" s="6">
        <f t="shared" si="2"/>
        <v>370</v>
      </c>
    </row>
    <row r="8" spans="1:12" ht="18" customHeight="1">
      <c r="A8" s="4">
        <v>5</v>
      </c>
      <c r="B8" s="4" t="s">
        <v>6</v>
      </c>
      <c r="C8" s="4" t="s">
        <v>32</v>
      </c>
      <c r="D8" s="8" t="s">
        <v>62</v>
      </c>
      <c r="E8" s="4" t="s">
        <v>51</v>
      </c>
      <c r="F8" s="4" t="s">
        <v>7</v>
      </c>
      <c r="G8" s="4">
        <v>5</v>
      </c>
      <c r="H8" s="6">
        <f>VLOOKUP(E8,[3]Invoice!$E$4:$H$8,4,FALSE)</f>
        <v>50</v>
      </c>
      <c r="I8" s="6">
        <f t="shared" si="0"/>
        <v>10</v>
      </c>
      <c r="J8" s="6">
        <f t="shared" si="1"/>
        <v>60</v>
      </c>
      <c r="K8" s="6">
        <v>50</v>
      </c>
      <c r="L8" s="6">
        <f t="shared" si="2"/>
        <v>370</v>
      </c>
    </row>
    <row r="9" spans="1:12" ht="18" customHeight="1">
      <c r="A9" s="4">
        <v>6</v>
      </c>
      <c r="B9" s="4" t="s">
        <v>24</v>
      </c>
      <c r="C9" s="4" t="s">
        <v>33</v>
      </c>
      <c r="D9" s="8" t="s">
        <v>62</v>
      </c>
      <c r="E9" s="4" t="s">
        <v>52</v>
      </c>
      <c r="F9" s="4" t="s">
        <v>25</v>
      </c>
      <c r="G9" s="4">
        <v>5</v>
      </c>
      <c r="H9" s="6">
        <f>VLOOKUP(E9,[3]Invoice!$E$4:$H$8,4,FALSE)</f>
        <v>50</v>
      </c>
      <c r="I9" s="6">
        <f t="shared" si="0"/>
        <v>10</v>
      </c>
      <c r="J9" s="6">
        <f t="shared" si="1"/>
        <v>60</v>
      </c>
      <c r="K9" s="6">
        <v>50</v>
      </c>
      <c r="L9" s="6">
        <f t="shared" si="2"/>
        <v>370</v>
      </c>
    </row>
    <row r="10" spans="1:12" ht="18" customHeight="1">
      <c r="A10" s="4">
        <v>7</v>
      </c>
      <c r="B10" s="4" t="s">
        <v>24</v>
      </c>
      <c r="C10" s="4" t="s">
        <v>34</v>
      </c>
      <c r="D10" s="8" t="s">
        <v>62</v>
      </c>
      <c r="E10" s="4" t="s">
        <v>53</v>
      </c>
      <c r="F10" s="4" t="s">
        <v>23</v>
      </c>
      <c r="G10" s="4">
        <v>6</v>
      </c>
      <c r="H10" s="6">
        <v>50</v>
      </c>
      <c r="I10" s="6">
        <f t="shared" si="0"/>
        <v>12</v>
      </c>
      <c r="J10" s="6">
        <f t="shared" si="1"/>
        <v>72</v>
      </c>
      <c r="K10" s="6">
        <v>50</v>
      </c>
      <c r="L10" s="6">
        <f t="shared" si="2"/>
        <v>434</v>
      </c>
    </row>
    <row r="11" spans="1:12" ht="18" customHeight="1">
      <c r="A11" s="4">
        <v>8</v>
      </c>
      <c r="B11" s="4" t="s">
        <v>8</v>
      </c>
      <c r="C11" s="4" t="s">
        <v>35</v>
      </c>
      <c r="D11" s="8" t="s">
        <v>62</v>
      </c>
      <c r="E11" s="4" t="s">
        <v>54</v>
      </c>
      <c r="F11" s="4" t="s">
        <v>9</v>
      </c>
      <c r="G11" s="4">
        <v>6</v>
      </c>
      <c r="H11" s="6">
        <f>VLOOKUP(E11,[1]Invoice!$E$4:$H$18,4,FALSE)</f>
        <v>50</v>
      </c>
      <c r="I11" s="6">
        <f t="shared" si="0"/>
        <v>12</v>
      </c>
      <c r="J11" s="6">
        <f t="shared" si="1"/>
        <v>72</v>
      </c>
      <c r="K11" s="6">
        <v>50</v>
      </c>
      <c r="L11" s="6">
        <f t="shared" si="2"/>
        <v>434</v>
      </c>
    </row>
    <row r="12" spans="1:12" ht="18" customHeight="1">
      <c r="A12" s="4">
        <v>9</v>
      </c>
      <c r="B12" s="4" t="s">
        <v>8</v>
      </c>
      <c r="C12" s="4" t="s">
        <v>36</v>
      </c>
      <c r="D12" s="8" t="s">
        <v>62</v>
      </c>
      <c r="E12" s="4" t="s">
        <v>55</v>
      </c>
      <c r="F12" s="4" t="s">
        <v>22</v>
      </c>
      <c r="G12" s="4">
        <v>8</v>
      </c>
      <c r="H12" s="6">
        <f>VLOOKUP(E12,[2]Invoice!$E$4:$H$11,4,FALSE)</f>
        <v>70</v>
      </c>
      <c r="I12" s="6">
        <f t="shared" si="0"/>
        <v>16</v>
      </c>
      <c r="J12" s="6">
        <f t="shared" si="1"/>
        <v>96</v>
      </c>
      <c r="K12" s="6">
        <v>50</v>
      </c>
      <c r="L12" s="6">
        <f t="shared" si="2"/>
        <v>722</v>
      </c>
    </row>
    <row r="13" spans="1:12" ht="18" customHeight="1">
      <c r="A13" s="4">
        <v>10</v>
      </c>
      <c r="B13" s="4" t="s">
        <v>10</v>
      </c>
      <c r="C13" s="4" t="s">
        <v>37</v>
      </c>
      <c r="D13" s="8" t="s">
        <v>62</v>
      </c>
      <c r="E13" s="4" t="s">
        <v>56</v>
      </c>
      <c r="F13" s="4" t="s">
        <v>11</v>
      </c>
      <c r="G13" s="4">
        <v>9</v>
      </c>
      <c r="H13" s="6">
        <f>VLOOKUP(E13,[3]Invoice!$E$4:$H$8,4,FALSE)</f>
        <v>50</v>
      </c>
      <c r="I13" s="6">
        <f t="shared" si="0"/>
        <v>18</v>
      </c>
      <c r="J13" s="6">
        <f t="shared" si="1"/>
        <v>108</v>
      </c>
      <c r="K13" s="6">
        <v>50</v>
      </c>
      <c r="L13" s="6">
        <f t="shared" si="2"/>
        <v>626</v>
      </c>
    </row>
    <row r="14" spans="1:12" s="3" customFormat="1" ht="18" customHeight="1">
      <c r="A14" s="4">
        <v>1</v>
      </c>
      <c r="B14" s="4" t="s">
        <v>12</v>
      </c>
      <c r="C14" s="4" t="s">
        <v>38</v>
      </c>
      <c r="D14" s="8" t="s">
        <v>62</v>
      </c>
      <c r="E14" s="4" t="s">
        <v>57</v>
      </c>
      <c r="F14" s="4" t="s">
        <v>13</v>
      </c>
      <c r="G14" s="4">
        <v>5</v>
      </c>
      <c r="H14" s="6">
        <v>50</v>
      </c>
      <c r="I14" s="6">
        <f t="shared" si="0"/>
        <v>10</v>
      </c>
      <c r="J14" s="6">
        <f t="shared" si="1"/>
        <v>60</v>
      </c>
      <c r="K14" s="6">
        <v>50</v>
      </c>
      <c r="L14" s="6">
        <f t="shared" si="2"/>
        <v>370</v>
      </c>
    </row>
    <row r="15" spans="1:12" s="3" customFormat="1" ht="18" customHeight="1">
      <c r="A15" s="4">
        <v>2</v>
      </c>
      <c r="B15" s="4" t="s">
        <v>12</v>
      </c>
      <c r="C15" s="4" t="s">
        <v>39</v>
      </c>
      <c r="D15" s="8" t="s">
        <v>62</v>
      </c>
      <c r="E15" s="4" t="s">
        <v>51</v>
      </c>
      <c r="F15" s="4" t="s">
        <v>14</v>
      </c>
      <c r="G15" s="4">
        <v>3</v>
      </c>
      <c r="H15" s="6">
        <f>VLOOKUP(E15,[3]Invoice!$E$4:$H$8,4,FALSE)</f>
        <v>50</v>
      </c>
      <c r="I15" s="6">
        <f t="shared" si="0"/>
        <v>6</v>
      </c>
      <c r="J15" s="6">
        <f t="shared" si="1"/>
        <v>36</v>
      </c>
      <c r="K15" s="6">
        <v>50</v>
      </c>
      <c r="L15" s="6">
        <f t="shared" si="2"/>
        <v>242</v>
      </c>
    </row>
    <row r="16" spans="1:12" s="3" customFormat="1" ht="18" customHeight="1">
      <c r="A16" s="4">
        <v>3</v>
      </c>
      <c r="B16" s="4" t="s">
        <v>12</v>
      </c>
      <c r="C16" s="4" t="s">
        <v>40</v>
      </c>
      <c r="D16" s="8" t="s">
        <v>62</v>
      </c>
      <c r="E16" s="4" t="s">
        <v>58</v>
      </c>
      <c r="F16" s="4" t="s">
        <v>21</v>
      </c>
      <c r="G16" s="4">
        <v>6</v>
      </c>
      <c r="H16" s="6">
        <v>50</v>
      </c>
      <c r="I16" s="6">
        <f t="shared" si="0"/>
        <v>12</v>
      </c>
      <c r="J16" s="6">
        <f t="shared" si="1"/>
        <v>72</v>
      </c>
      <c r="K16" s="6">
        <v>50</v>
      </c>
      <c r="L16" s="6">
        <f t="shared" si="2"/>
        <v>434</v>
      </c>
    </row>
    <row r="17" spans="1:12" s="3" customFormat="1" ht="18" customHeight="1">
      <c r="A17" s="4">
        <v>4</v>
      </c>
      <c r="B17" s="4" t="s">
        <v>15</v>
      </c>
      <c r="C17" s="4" t="s">
        <v>41</v>
      </c>
      <c r="D17" s="8" t="s">
        <v>62</v>
      </c>
      <c r="E17" s="4" t="s">
        <v>59</v>
      </c>
      <c r="F17" s="4" t="s">
        <v>16</v>
      </c>
      <c r="G17" s="4">
        <v>9</v>
      </c>
      <c r="H17" s="6">
        <f>VLOOKUP(E17,[1]Invoice!$E$4:$H$18,4,FALSE)</f>
        <v>50</v>
      </c>
      <c r="I17" s="6">
        <f t="shared" si="0"/>
        <v>18</v>
      </c>
      <c r="J17" s="6">
        <f t="shared" si="1"/>
        <v>108</v>
      </c>
      <c r="K17" s="6">
        <v>50</v>
      </c>
      <c r="L17" s="6">
        <f t="shared" si="2"/>
        <v>626</v>
      </c>
    </row>
    <row r="18" spans="1:12" s="3" customFormat="1" ht="18" customHeight="1">
      <c r="A18" s="4">
        <v>5</v>
      </c>
      <c r="B18" s="4" t="s">
        <v>15</v>
      </c>
      <c r="C18" s="4" t="s">
        <v>42</v>
      </c>
      <c r="D18" s="8" t="s">
        <v>62</v>
      </c>
      <c r="E18" s="4" t="s">
        <v>60</v>
      </c>
      <c r="F18" s="4" t="s">
        <v>17</v>
      </c>
      <c r="G18" s="4">
        <v>7</v>
      </c>
      <c r="H18" s="6">
        <f>VLOOKUP(E18,[2]Invoice!$E$4:$H$11,4,FALSE)</f>
        <v>60</v>
      </c>
      <c r="I18" s="6">
        <f t="shared" si="0"/>
        <v>14</v>
      </c>
      <c r="J18" s="6">
        <f t="shared" si="1"/>
        <v>84</v>
      </c>
      <c r="K18" s="6">
        <v>50</v>
      </c>
      <c r="L18" s="6">
        <f t="shared" si="2"/>
        <v>568</v>
      </c>
    </row>
    <row r="19" spans="1:12" s="3" customFormat="1" ht="18" customHeight="1">
      <c r="A19" s="4">
        <v>6</v>
      </c>
      <c r="B19" s="4" t="s">
        <v>15</v>
      </c>
      <c r="C19" s="4" t="s">
        <v>43</v>
      </c>
      <c r="D19" s="8" t="s">
        <v>62</v>
      </c>
      <c r="E19" s="4" t="s">
        <v>61</v>
      </c>
      <c r="F19" s="4" t="s">
        <v>20</v>
      </c>
      <c r="G19" s="4">
        <v>8</v>
      </c>
      <c r="H19" s="6">
        <f>VLOOKUP(E19,[2]Invoice!$E$4:$H$11,4,FALSE)</f>
        <v>50</v>
      </c>
      <c r="I19" s="6">
        <f t="shared" si="0"/>
        <v>16</v>
      </c>
      <c r="J19" s="6">
        <f t="shared" si="1"/>
        <v>96</v>
      </c>
      <c r="K19" s="6">
        <v>50</v>
      </c>
      <c r="L19" s="6">
        <f t="shared" si="2"/>
        <v>562</v>
      </c>
    </row>
    <row r="20" spans="1:12">
      <c r="A20" s="11" t="s">
        <v>71</v>
      </c>
      <c r="B20" s="12"/>
      <c r="C20" s="12"/>
      <c r="D20" s="12"/>
      <c r="E20" s="12"/>
      <c r="F20" s="12"/>
      <c r="G20" s="12"/>
      <c r="H20" s="13"/>
      <c r="I20" s="13"/>
      <c r="J20" s="13"/>
      <c r="K20" s="14"/>
      <c r="L20" s="7">
        <f>SUM(L4:L19)</f>
        <v>7430</v>
      </c>
    </row>
    <row r="21" spans="1:12" ht="30.75" customHeight="1">
      <c r="A21" s="15" t="s">
        <v>18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</row>
    <row r="22" spans="1:12" ht="30.75" customHeight="1">
      <c r="A22" s="15" t="s">
        <v>19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</sheetData>
  <sortState ref="B4:K19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8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2024-06-06T07:14:15Z</cp:lastPrinted>
  <dcterms:created xsi:type="dcterms:W3CDTF">2024-06-04T07:21:13Z</dcterms:created>
  <dcterms:modified xsi:type="dcterms:W3CDTF">2024-06-06T07:14:17Z</dcterms:modified>
</cp:coreProperties>
</file>