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J5" i="1"/>
  <c r="J6"/>
  <c r="J7"/>
  <c r="J9"/>
  <c r="J10"/>
  <c r="J8"/>
  <c r="J11"/>
  <c r="J12"/>
  <c r="J13"/>
  <c r="J14"/>
  <c r="L14" s="1"/>
  <c r="J15"/>
  <c r="J16"/>
  <c r="L16" s="1"/>
  <c r="J4"/>
  <c r="I5"/>
  <c r="L5" s="1"/>
  <c r="I6"/>
  <c r="I7"/>
  <c r="L7" s="1"/>
  <c r="I9"/>
  <c r="L9" s="1"/>
  <c r="I10"/>
  <c r="L10" s="1"/>
  <c r="I8"/>
  <c r="L8" s="1"/>
  <c r="I11"/>
  <c r="L11" s="1"/>
  <c r="I12"/>
  <c r="L12" s="1"/>
  <c r="I13"/>
  <c r="I14"/>
  <c r="I15"/>
  <c r="L15" s="1"/>
  <c r="I16"/>
  <c r="I4"/>
  <c r="H6" l="1"/>
  <c r="L6" s="1"/>
  <c r="H4"/>
  <c r="L4" s="1"/>
  <c r="H13" l="1"/>
  <c r="L13" s="1"/>
  <c r="L17" s="1"/>
</calcChain>
</file>

<file path=xl/sharedStrings.xml><?xml version="1.0" encoding="utf-8"?>
<sst xmlns="http://schemas.openxmlformats.org/spreadsheetml/2006/main" count="83" uniqueCount="62">
  <si>
    <t>11/6/2025</t>
  </si>
  <si>
    <t>366</t>
  </si>
  <si>
    <t>13/6/2025</t>
  </si>
  <si>
    <t>359</t>
  </si>
  <si>
    <t>362</t>
  </si>
  <si>
    <t>376</t>
  </si>
  <si>
    <t>25/6/2025</t>
  </si>
  <si>
    <t>427</t>
  </si>
  <si>
    <t>426</t>
  </si>
  <si>
    <t>23/6/2025</t>
  </si>
  <si>
    <t>405</t>
  </si>
  <si>
    <t>28/6/2025</t>
  </si>
  <si>
    <t>449</t>
  </si>
  <si>
    <t>30/6/2025</t>
  </si>
  <si>
    <t>455</t>
  </si>
  <si>
    <t>311</t>
  </si>
  <si>
    <t>446</t>
  </si>
  <si>
    <t>454</t>
  </si>
  <si>
    <t>310</t>
  </si>
  <si>
    <t>JA/05149</t>
  </si>
  <si>
    <t>JA/05188</t>
  </si>
  <si>
    <t>JA/05251</t>
  </si>
  <si>
    <t>JA/05321</t>
  </si>
  <si>
    <t>JA/05741</t>
  </si>
  <si>
    <t>JA/05742</t>
  </si>
  <si>
    <t>JA/05796</t>
  </si>
  <si>
    <t>JA/06026</t>
  </si>
  <si>
    <t>JA/06118</t>
  </si>
  <si>
    <t>JA/06119</t>
  </si>
  <si>
    <t>JA/06120</t>
  </si>
  <si>
    <t>JA/06139</t>
  </si>
  <si>
    <t>JA/06148</t>
  </si>
  <si>
    <t>SL</t>
  </si>
  <si>
    <t>DATE</t>
  </si>
  <si>
    <t>LR NO</t>
  </si>
  <si>
    <t>INV NO</t>
  </si>
  <si>
    <t>NIALI</t>
  </si>
  <si>
    <t>DUMDUMA</t>
  </si>
  <si>
    <t>NARSINGHPUR</t>
  </si>
  <si>
    <t>BRAHMAGIRI</t>
  </si>
  <si>
    <t>NIMAPARA</t>
  </si>
  <si>
    <t>DHENKANAL</t>
  </si>
  <si>
    <t>JAJPUR ROAD</t>
  </si>
  <si>
    <t>PANIKOILI</t>
  </si>
  <si>
    <t>RAJKANIKA</t>
  </si>
  <si>
    <t>PARADEEP</t>
  </si>
  <si>
    <t>TIRTOL</t>
  </si>
  <si>
    <t>CTC</t>
  </si>
  <si>
    <t>FROM</t>
  </si>
  <si>
    <t>TO</t>
  </si>
  <si>
    <t>CASE</t>
  </si>
  <si>
    <t>RATE</t>
  </si>
  <si>
    <t>HAM</t>
  </si>
  <si>
    <t>DD.CH.</t>
  </si>
  <si>
    <t>LR.CH.</t>
  </si>
  <si>
    <t>AMOUNT</t>
  </si>
  <si>
    <t>Kindly, verify &amp; confirm within 7 days, else GST will be filed by 20th JUNE, 2025. 
GST to be paid by Consignor under Reverse Charge Mechanism(RCM) as per GST.</t>
  </si>
  <si>
    <t>Thanking you for your business.
PRAGATI LOGISTICS</t>
  </si>
  <si>
    <t>(RUPEES SIX THOUSAND TWO HUNDRED THIRTY ONLY)</t>
  </si>
  <si>
    <t>INVOICE
PRAGATI LOGISTICS,SAMANTA SAHI KHUNTIA LANE,8984191006
GST No:21AGHPB9356M1Z9</t>
  </si>
  <si>
    <t xml:space="preserve">GAYATRI AGENCY
Address:KHATA NO 403/569 IMMAMNAGAR JAGATPUR,9853289631
GST No:21COEPK3975E1Z4
</t>
  </si>
  <si>
    <t xml:space="preserve">Bill Date: 30/06/2025
Bill NO : 8715
Total Amount : 6230.00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</si>
</sst>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7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3676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PRIL%2025/GAYATRI%20AGENCI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MAY%2025/GAYATRI%20AGENC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TARPUR</v>
          </cell>
          <cell r="G4">
            <v>7</v>
          </cell>
          <cell r="H4">
            <v>60</v>
          </cell>
        </row>
        <row r="5">
          <cell r="F5" t="str">
            <v>AGARPADA</v>
          </cell>
          <cell r="G5">
            <v>10</v>
          </cell>
          <cell r="H5">
            <v>50</v>
          </cell>
        </row>
        <row r="6">
          <cell r="F6" t="str">
            <v>JOGESWARPUR</v>
          </cell>
          <cell r="G6">
            <v>5</v>
          </cell>
          <cell r="H6">
            <v>70</v>
          </cell>
        </row>
        <row r="7">
          <cell r="F7" t="str">
            <v>NIALI</v>
          </cell>
          <cell r="G7">
            <v>7</v>
          </cell>
          <cell r="H7">
            <v>50</v>
          </cell>
        </row>
        <row r="8">
          <cell r="F8" t="str">
            <v>KAMAKHYANAGAR</v>
          </cell>
          <cell r="G8">
            <v>5</v>
          </cell>
          <cell r="H8">
            <v>50</v>
          </cell>
        </row>
        <row r="9">
          <cell r="F9" t="str">
            <v>RAJKANIKA</v>
          </cell>
          <cell r="G9">
            <v>10</v>
          </cell>
          <cell r="H9">
            <v>70</v>
          </cell>
        </row>
        <row r="10">
          <cell r="F10" t="str">
            <v>NARSINGHPUR</v>
          </cell>
          <cell r="G10">
            <v>6</v>
          </cell>
          <cell r="H10">
            <v>60</v>
          </cell>
        </row>
        <row r="11">
          <cell r="F11" t="str">
            <v>TIHIDI</v>
          </cell>
          <cell r="G11">
            <v>38</v>
          </cell>
          <cell r="H11">
            <v>50</v>
          </cell>
        </row>
        <row r="12">
          <cell r="F12" t="str">
            <v>RASULPUR</v>
          </cell>
          <cell r="G12">
            <v>1</v>
          </cell>
          <cell r="H12">
            <v>50</v>
          </cell>
        </row>
        <row r="13">
          <cell r="F13" t="str">
            <v>RAJKANIKA</v>
          </cell>
          <cell r="G13">
            <v>2</v>
          </cell>
          <cell r="H13">
            <v>70</v>
          </cell>
        </row>
        <row r="14">
          <cell r="F14" t="str">
            <v>PATTAMUNDAI</v>
          </cell>
          <cell r="G14">
            <v>2</v>
          </cell>
          <cell r="H14">
            <v>50</v>
          </cell>
        </row>
        <row r="15">
          <cell r="F15" t="str">
            <v>BHUBANESWAR</v>
          </cell>
          <cell r="G15">
            <v>10</v>
          </cell>
          <cell r="H15">
            <v>50</v>
          </cell>
        </row>
        <row r="16">
          <cell r="F16" t="str">
            <v>BHADRAK</v>
          </cell>
          <cell r="G16">
            <v>10</v>
          </cell>
          <cell r="H16">
            <v>50</v>
          </cell>
        </row>
        <row r="17">
          <cell r="F17" t="str">
            <v>NIALI</v>
          </cell>
          <cell r="G17">
            <v>11</v>
          </cell>
          <cell r="H17">
            <v>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PHULNAKHARA</v>
          </cell>
          <cell r="G4">
            <v>2</v>
          </cell>
          <cell r="H4">
            <v>50</v>
          </cell>
        </row>
        <row r="5">
          <cell r="F5" t="str">
            <v>PHULNAKHARA</v>
          </cell>
          <cell r="G5">
            <v>4</v>
          </cell>
          <cell r="H5">
            <v>50</v>
          </cell>
        </row>
        <row r="6">
          <cell r="F6" t="str">
            <v>ANGUL</v>
          </cell>
          <cell r="G6">
            <v>11</v>
          </cell>
          <cell r="H6">
            <v>50</v>
          </cell>
        </row>
        <row r="7">
          <cell r="F7" t="str">
            <v>TURANG</v>
          </cell>
          <cell r="G7">
            <v>4</v>
          </cell>
          <cell r="H7">
            <v>50</v>
          </cell>
        </row>
        <row r="8">
          <cell r="F8" t="str">
            <v>NIMAPARA</v>
          </cell>
          <cell r="G8">
            <v>8</v>
          </cell>
          <cell r="H8">
            <v>50</v>
          </cell>
        </row>
        <row r="9">
          <cell r="F9" t="str">
            <v>BASUDEVPUR</v>
          </cell>
          <cell r="G9">
            <v>1</v>
          </cell>
          <cell r="H9">
            <v>80</v>
          </cell>
        </row>
        <row r="10">
          <cell r="F10" t="str">
            <v>BASUDEVPUR</v>
          </cell>
          <cell r="G10">
            <v>12</v>
          </cell>
          <cell r="H10">
            <v>80</v>
          </cell>
        </row>
        <row r="11">
          <cell r="F11" t="str">
            <v>RAJKANIKA</v>
          </cell>
          <cell r="G11">
            <v>12</v>
          </cell>
          <cell r="H11">
            <v>70</v>
          </cell>
        </row>
        <row r="12">
          <cell r="F12" t="str">
            <v>TARAT</v>
          </cell>
          <cell r="G12">
            <v>5</v>
          </cell>
          <cell r="H12">
            <v>50</v>
          </cell>
        </row>
        <row r="13">
          <cell r="F13" t="str">
            <v>PATTAMUNDAI</v>
          </cell>
          <cell r="G13">
            <v>19</v>
          </cell>
          <cell r="H13">
            <v>50</v>
          </cell>
        </row>
        <row r="14">
          <cell r="F14" t="str">
            <v>JATNI</v>
          </cell>
          <cell r="G14">
            <v>12</v>
          </cell>
          <cell r="H14">
            <v>50</v>
          </cell>
        </row>
        <row r="15">
          <cell r="F15" t="str">
            <v>PATTAMUNDAI</v>
          </cell>
          <cell r="G15">
            <v>3</v>
          </cell>
          <cell r="H15">
            <v>50</v>
          </cell>
        </row>
        <row r="16">
          <cell r="F16" t="str">
            <v>JOGESWARPUR</v>
          </cell>
          <cell r="G16">
            <v>5</v>
          </cell>
          <cell r="H16">
            <v>70</v>
          </cell>
        </row>
        <row r="17">
          <cell r="F17" t="str">
            <v>GAGUA</v>
          </cell>
          <cell r="G17">
            <v>5</v>
          </cell>
          <cell r="H17">
            <v>60</v>
          </cell>
        </row>
        <row r="18">
          <cell r="F18" t="str">
            <v>ANGUL</v>
          </cell>
          <cell r="G18">
            <v>7</v>
          </cell>
          <cell r="H18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140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59</v>
      </c>
      <c r="J1" s="18"/>
      <c r="K1" s="18"/>
      <c r="L1" s="18"/>
    </row>
    <row r="2" spans="1:12" s="1" customFormat="1" ht="63" customHeight="1">
      <c r="A2" s="15" t="s">
        <v>60</v>
      </c>
      <c r="B2" s="16"/>
      <c r="C2" s="16"/>
      <c r="D2" s="16"/>
      <c r="E2" s="16"/>
      <c r="F2" s="16"/>
      <c r="G2" s="16"/>
      <c r="H2" s="17"/>
      <c r="I2" s="18" t="s">
        <v>61</v>
      </c>
      <c r="J2" s="18"/>
      <c r="K2" s="18"/>
      <c r="L2" s="18"/>
    </row>
    <row r="3" spans="1:12" s="5" customFormat="1">
      <c r="A3" s="4" t="s">
        <v>32</v>
      </c>
      <c r="B3" s="4" t="s">
        <v>33</v>
      </c>
      <c r="C3" s="4" t="s">
        <v>34</v>
      </c>
      <c r="D3" s="4" t="s">
        <v>35</v>
      </c>
      <c r="E3" s="4" t="s">
        <v>48</v>
      </c>
      <c r="F3" s="4" t="s">
        <v>49</v>
      </c>
      <c r="G3" s="4" t="s">
        <v>50</v>
      </c>
      <c r="H3" s="4" t="s">
        <v>51</v>
      </c>
      <c r="I3" s="4" t="s">
        <v>52</v>
      </c>
      <c r="J3" s="4" t="s">
        <v>53</v>
      </c>
      <c r="K3" s="4" t="s">
        <v>54</v>
      </c>
      <c r="L3" s="4" t="s">
        <v>55</v>
      </c>
    </row>
    <row r="4" spans="1:12">
      <c r="A4" s="2">
        <v>1</v>
      </c>
      <c r="B4" s="2" t="s">
        <v>0</v>
      </c>
      <c r="C4" s="2" t="s">
        <v>19</v>
      </c>
      <c r="D4" s="2" t="s">
        <v>1</v>
      </c>
      <c r="E4" s="3" t="s">
        <v>47</v>
      </c>
      <c r="F4" s="2" t="s">
        <v>36</v>
      </c>
      <c r="G4" s="2">
        <v>5</v>
      </c>
      <c r="H4" s="6">
        <f>VLOOKUP(F4,[1]Consignment!$F$4:$H$17,3,FALSE)</f>
        <v>50</v>
      </c>
      <c r="I4" s="6">
        <f t="shared" ref="I4:I16" si="0">G4*2</f>
        <v>10</v>
      </c>
      <c r="J4" s="6">
        <f t="shared" ref="J4:J16" si="1">G4*12</f>
        <v>60</v>
      </c>
      <c r="K4" s="6">
        <v>50</v>
      </c>
      <c r="L4" s="6">
        <f t="shared" ref="L4:L16" si="2">G4*H4+I4+J4+K4</f>
        <v>370</v>
      </c>
    </row>
    <row r="5" spans="1:12">
      <c r="A5" s="2">
        <v>2</v>
      </c>
      <c r="B5" s="2" t="s">
        <v>2</v>
      </c>
      <c r="C5" s="2" t="s">
        <v>20</v>
      </c>
      <c r="D5" s="2" t="s">
        <v>3</v>
      </c>
      <c r="E5" s="3" t="s">
        <v>47</v>
      </c>
      <c r="F5" s="2" t="s">
        <v>37</v>
      </c>
      <c r="G5" s="2">
        <v>6</v>
      </c>
      <c r="H5" s="6">
        <v>50</v>
      </c>
      <c r="I5" s="6">
        <f t="shared" si="0"/>
        <v>12</v>
      </c>
      <c r="J5" s="6">
        <f t="shared" si="1"/>
        <v>72</v>
      </c>
      <c r="K5" s="6">
        <v>50</v>
      </c>
      <c r="L5" s="6">
        <f t="shared" si="2"/>
        <v>434</v>
      </c>
    </row>
    <row r="6" spans="1:12">
      <c r="A6" s="2">
        <v>3</v>
      </c>
      <c r="B6" s="2" t="s">
        <v>2</v>
      </c>
      <c r="C6" s="2" t="s">
        <v>21</v>
      </c>
      <c r="D6" s="2" t="s">
        <v>4</v>
      </c>
      <c r="E6" s="3" t="s">
        <v>47</v>
      </c>
      <c r="F6" s="2" t="s">
        <v>38</v>
      </c>
      <c r="G6" s="2">
        <v>10</v>
      </c>
      <c r="H6" s="6">
        <f>VLOOKUP(F6,[1]Consignment!$F$4:$H$17,3,FALSE)</f>
        <v>60</v>
      </c>
      <c r="I6" s="6">
        <f t="shared" si="0"/>
        <v>20</v>
      </c>
      <c r="J6" s="6">
        <f t="shared" si="1"/>
        <v>120</v>
      </c>
      <c r="K6" s="6">
        <v>50</v>
      </c>
      <c r="L6" s="6">
        <f t="shared" si="2"/>
        <v>790</v>
      </c>
    </row>
    <row r="7" spans="1:12">
      <c r="A7" s="2">
        <v>4</v>
      </c>
      <c r="B7" s="2" t="s">
        <v>2</v>
      </c>
      <c r="C7" s="2" t="s">
        <v>22</v>
      </c>
      <c r="D7" s="2" t="s">
        <v>5</v>
      </c>
      <c r="E7" s="3" t="s">
        <v>47</v>
      </c>
      <c r="F7" s="2" t="s">
        <v>39</v>
      </c>
      <c r="G7" s="2">
        <v>7</v>
      </c>
      <c r="H7" s="6">
        <v>50</v>
      </c>
      <c r="I7" s="6">
        <f t="shared" si="0"/>
        <v>14</v>
      </c>
      <c r="J7" s="6">
        <f t="shared" si="1"/>
        <v>84</v>
      </c>
      <c r="K7" s="6">
        <v>50</v>
      </c>
      <c r="L7" s="6">
        <f t="shared" si="2"/>
        <v>498</v>
      </c>
    </row>
    <row r="8" spans="1:12">
      <c r="A8" s="2">
        <v>5</v>
      </c>
      <c r="B8" s="2" t="s">
        <v>9</v>
      </c>
      <c r="C8" s="2" t="s">
        <v>25</v>
      </c>
      <c r="D8" s="2" t="s">
        <v>10</v>
      </c>
      <c r="E8" s="3" t="s">
        <v>47</v>
      </c>
      <c r="F8" s="2" t="s">
        <v>42</v>
      </c>
      <c r="G8" s="2">
        <v>7</v>
      </c>
      <c r="H8" s="6">
        <v>50</v>
      </c>
      <c r="I8" s="6">
        <f t="shared" si="0"/>
        <v>14</v>
      </c>
      <c r="J8" s="6">
        <f t="shared" si="1"/>
        <v>84</v>
      </c>
      <c r="K8" s="6">
        <v>50</v>
      </c>
      <c r="L8" s="6">
        <f t="shared" si="2"/>
        <v>498</v>
      </c>
    </row>
    <row r="9" spans="1:12">
      <c r="A9" s="2">
        <v>6</v>
      </c>
      <c r="B9" s="2" t="s">
        <v>6</v>
      </c>
      <c r="C9" s="2" t="s">
        <v>23</v>
      </c>
      <c r="D9" s="2" t="s">
        <v>7</v>
      </c>
      <c r="E9" s="3" t="s">
        <v>47</v>
      </c>
      <c r="F9" s="2" t="s">
        <v>40</v>
      </c>
      <c r="G9" s="2">
        <v>6</v>
      </c>
      <c r="H9" s="6">
        <v>60</v>
      </c>
      <c r="I9" s="6">
        <f t="shared" si="0"/>
        <v>12</v>
      </c>
      <c r="J9" s="6">
        <f t="shared" si="1"/>
        <v>72</v>
      </c>
      <c r="K9" s="6">
        <v>50</v>
      </c>
      <c r="L9" s="6">
        <f t="shared" si="2"/>
        <v>494</v>
      </c>
    </row>
    <row r="10" spans="1:12">
      <c r="A10" s="2">
        <v>7</v>
      </c>
      <c r="B10" s="2" t="s">
        <v>6</v>
      </c>
      <c r="C10" s="2" t="s">
        <v>24</v>
      </c>
      <c r="D10" s="2" t="s">
        <v>8</v>
      </c>
      <c r="E10" s="3" t="s">
        <v>47</v>
      </c>
      <c r="F10" s="2" t="s">
        <v>41</v>
      </c>
      <c r="G10" s="2">
        <v>7</v>
      </c>
      <c r="H10" s="6">
        <v>60</v>
      </c>
      <c r="I10" s="6">
        <f t="shared" si="0"/>
        <v>14</v>
      </c>
      <c r="J10" s="6">
        <f t="shared" si="1"/>
        <v>84</v>
      </c>
      <c r="K10" s="6">
        <v>50</v>
      </c>
      <c r="L10" s="6">
        <f t="shared" si="2"/>
        <v>568</v>
      </c>
    </row>
    <row r="11" spans="1:12">
      <c r="A11" s="2">
        <v>8</v>
      </c>
      <c r="B11" s="2" t="s">
        <v>11</v>
      </c>
      <c r="C11" s="2" t="s">
        <v>26</v>
      </c>
      <c r="D11" s="2" t="s">
        <v>12</v>
      </c>
      <c r="E11" s="3" t="s">
        <v>47</v>
      </c>
      <c r="F11" s="2" t="s">
        <v>43</v>
      </c>
      <c r="G11" s="2">
        <v>9</v>
      </c>
      <c r="H11" s="6">
        <v>60</v>
      </c>
      <c r="I11" s="6">
        <f t="shared" si="0"/>
        <v>18</v>
      </c>
      <c r="J11" s="6">
        <f t="shared" si="1"/>
        <v>108</v>
      </c>
      <c r="K11" s="6">
        <v>50</v>
      </c>
      <c r="L11" s="6">
        <f t="shared" si="2"/>
        <v>716</v>
      </c>
    </row>
    <row r="12" spans="1:12">
      <c r="A12" s="2">
        <v>9</v>
      </c>
      <c r="B12" s="2" t="s">
        <v>13</v>
      </c>
      <c r="C12" s="2" t="s">
        <v>27</v>
      </c>
      <c r="D12" s="2" t="s">
        <v>14</v>
      </c>
      <c r="E12" s="3" t="s">
        <v>47</v>
      </c>
      <c r="F12" s="2" t="s">
        <v>42</v>
      </c>
      <c r="G12" s="2">
        <v>12</v>
      </c>
      <c r="H12" s="6">
        <v>50</v>
      </c>
      <c r="I12" s="6">
        <f t="shared" si="0"/>
        <v>24</v>
      </c>
      <c r="J12" s="6">
        <f t="shared" si="1"/>
        <v>144</v>
      </c>
      <c r="K12" s="6">
        <v>50</v>
      </c>
      <c r="L12" s="6">
        <f t="shared" si="2"/>
        <v>818</v>
      </c>
    </row>
    <row r="13" spans="1:12">
      <c r="A13" s="2">
        <v>10</v>
      </c>
      <c r="B13" s="2" t="s">
        <v>13</v>
      </c>
      <c r="C13" s="2" t="s">
        <v>28</v>
      </c>
      <c r="D13" s="2" t="s">
        <v>15</v>
      </c>
      <c r="E13" s="3" t="s">
        <v>47</v>
      </c>
      <c r="F13" s="2" t="s">
        <v>44</v>
      </c>
      <c r="G13" s="2">
        <v>3</v>
      </c>
      <c r="H13" s="6">
        <f>VLOOKUP(F13,[2]Consignment!$F$4:$H$18,3,FALSE)</f>
        <v>70</v>
      </c>
      <c r="I13" s="6">
        <f t="shared" si="0"/>
        <v>6</v>
      </c>
      <c r="J13" s="6">
        <f t="shared" si="1"/>
        <v>36</v>
      </c>
      <c r="K13" s="6">
        <v>50</v>
      </c>
      <c r="L13" s="6">
        <f t="shared" si="2"/>
        <v>302</v>
      </c>
    </row>
    <row r="14" spans="1:12">
      <c r="A14" s="2">
        <v>11</v>
      </c>
      <c r="B14" s="2" t="s">
        <v>13</v>
      </c>
      <c r="C14" s="2" t="s">
        <v>29</v>
      </c>
      <c r="D14" s="2" t="s">
        <v>16</v>
      </c>
      <c r="E14" s="3" t="s">
        <v>47</v>
      </c>
      <c r="F14" s="2" t="s">
        <v>45</v>
      </c>
      <c r="G14" s="2">
        <v>2</v>
      </c>
      <c r="H14" s="6">
        <v>60</v>
      </c>
      <c r="I14" s="6">
        <f t="shared" si="0"/>
        <v>4</v>
      </c>
      <c r="J14" s="6">
        <f t="shared" si="1"/>
        <v>24</v>
      </c>
      <c r="K14" s="6">
        <v>50</v>
      </c>
      <c r="L14" s="6">
        <f t="shared" si="2"/>
        <v>198</v>
      </c>
    </row>
    <row r="15" spans="1:12">
      <c r="A15" s="2">
        <v>12</v>
      </c>
      <c r="B15" s="2" t="s">
        <v>13</v>
      </c>
      <c r="C15" s="2" t="s">
        <v>30</v>
      </c>
      <c r="D15" s="2" t="s">
        <v>17</v>
      </c>
      <c r="E15" s="3" t="s">
        <v>47</v>
      </c>
      <c r="F15" s="2" t="s">
        <v>46</v>
      </c>
      <c r="G15" s="2">
        <v>4</v>
      </c>
      <c r="H15" s="6">
        <v>60</v>
      </c>
      <c r="I15" s="6">
        <f t="shared" si="0"/>
        <v>8</v>
      </c>
      <c r="J15" s="6">
        <f t="shared" si="1"/>
        <v>48</v>
      </c>
      <c r="K15" s="6">
        <v>50</v>
      </c>
      <c r="L15" s="6">
        <f t="shared" si="2"/>
        <v>346</v>
      </c>
    </row>
    <row r="16" spans="1:12">
      <c r="A16" s="2">
        <v>13</v>
      </c>
      <c r="B16" s="2" t="s">
        <v>13</v>
      </c>
      <c r="C16" s="2" t="s">
        <v>31</v>
      </c>
      <c r="D16" s="2" t="s">
        <v>18</v>
      </c>
      <c r="E16" s="3" t="s">
        <v>47</v>
      </c>
      <c r="F16" s="2" t="s">
        <v>46</v>
      </c>
      <c r="G16" s="2">
        <v>2</v>
      </c>
      <c r="H16" s="6">
        <v>60</v>
      </c>
      <c r="I16" s="6">
        <f t="shared" si="0"/>
        <v>4</v>
      </c>
      <c r="J16" s="6">
        <f t="shared" si="1"/>
        <v>24</v>
      </c>
      <c r="K16" s="6">
        <v>50</v>
      </c>
      <c r="L16" s="6">
        <f t="shared" si="2"/>
        <v>198</v>
      </c>
    </row>
    <row r="17" spans="1:12" s="8" customFormat="1">
      <c r="A17" s="9" t="s">
        <v>58</v>
      </c>
      <c r="B17" s="10"/>
      <c r="C17" s="10"/>
      <c r="D17" s="10"/>
      <c r="E17" s="10"/>
      <c r="F17" s="10"/>
      <c r="G17" s="10"/>
      <c r="H17" s="11"/>
      <c r="I17" s="11"/>
      <c r="J17" s="11"/>
      <c r="K17" s="12"/>
      <c r="L17" s="7">
        <f>SUM(L3:L16)</f>
        <v>6230</v>
      </c>
    </row>
    <row r="18" spans="1:12" s="8" customFormat="1" ht="30" customHeight="1">
      <c r="A18" s="13" t="s">
        <v>56</v>
      </c>
      <c r="B18" s="13"/>
      <c r="C18" s="13"/>
      <c r="D18" s="13"/>
      <c r="E18" s="13"/>
      <c r="F18" s="13"/>
      <c r="G18" s="13"/>
      <c r="H18" s="14"/>
      <c r="I18" s="14"/>
      <c r="J18" s="14"/>
      <c r="K18" s="14"/>
      <c r="L18" s="14"/>
    </row>
    <row r="19" spans="1:12" s="8" customFormat="1" ht="30" customHeight="1">
      <c r="A19" s="13" t="s">
        <v>57</v>
      </c>
      <c r="B19" s="13"/>
      <c r="C19" s="13"/>
      <c r="D19" s="13"/>
      <c r="E19" s="13"/>
      <c r="F19" s="13"/>
      <c r="G19" s="13"/>
      <c r="H19" s="14"/>
      <c r="I19" s="14"/>
      <c r="J19" s="14"/>
      <c r="K19" s="14"/>
      <c r="L19" s="14"/>
    </row>
  </sheetData>
  <sortState ref="B4:L16">
    <sortCondition ref="B4"/>
  </sortState>
  <mergeCells count="7">
    <mergeCell ref="A17:K17"/>
    <mergeCell ref="A18:L18"/>
    <mergeCell ref="A19:L19"/>
    <mergeCell ref="A1:H1"/>
    <mergeCell ref="I1:L1"/>
    <mergeCell ref="A2:H2"/>
    <mergeCell ref="I2:L2"/>
  </mergeCells>
  <conditionalFormatting sqref="C1:C2">
    <cfRule type="duplicateValues" dxfId="0" priority="1"/>
  </conditionalFormatting>
  <pageMargins left="0.44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2025-07-09T09:45:40Z</cp:lastPrinted>
  <dcterms:created xsi:type="dcterms:W3CDTF">2025-07-06T06:53:24Z</dcterms:created>
  <dcterms:modified xsi:type="dcterms:W3CDTF">2025-07-09T09:45:46Z</dcterms:modified>
</cp:coreProperties>
</file>