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D8C0CF9A-66E6-4E5F-8B41-BDF8D5CCBB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I5" i="1"/>
  <c r="I6" i="1"/>
  <c r="I7" i="1"/>
  <c r="I8" i="1"/>
  <c r="I9" i="1"/>
  <c r="I10" i="1"/>
  <c r="I11" i="1"/>
  <c r="I12" i="1"/>
  <c r="I13" i="1"/>
  <c r="I14" i="1"/>
  <c r="I15" i="1"/>
  <c r="K15" i="1" s="1"/>
  <c r="I16" i="1"/>
  <c r="I17" i="1"/>
  <c r="I18" i="1"/>
  <c r="I19" i="1"/>
  <c r="K19" i="1" s="1"/>
  <c r="I20" i="1"/>
  <c r="I21" i="1"/>
  <c r="I22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6" i="1"/>
  <c r="K16" i="1" s="1"/>
  <c r="H17" i="1"/>
  <c r="K17" i="1" s="1"/>
  <c r="H18" i="1"/>
  <c r="K18" i="1" s="1"/>
  <c r="H20" i="1"/>
  <c r="K20" i="1" s="1"/>
  <c r="H21" i="1"/>
  <c r="K21" i="1" s="1"/>
  <c r="H22" i="1"/>
  <c r="K22" i="1" s="1"/>
  <c r="H4" i="1"/>
  <c r="K4" i="1" s="1"/>
  <c r="K23" i="1" s="1"/>
</calcChain>
</file>

<file path=xl/sharedStrings.xml><?xml version="1.0" encoding="utf-8"?>
<sst xmlns="http://schemas.openxmlformats.org/spreadsheetml/2006/main" count="112" uniqueCount="81">
  <si>
    <t>INVOICE
PRAGATI LOGISTICS,SAMANTA SAHI KHUNTIA LANE,8984191006
GST No:21AGHPB9356M1Z9</t>
  </si>
  <si>
    <t>01/8/2024</t>
  </si>
  <si>
    <t>468</t>
  </si>
  <si>
    <t>26/8/2024</t>
  </si>
  <si>
    <t>240</t>
  </si>
  <si>
    <t>239</t>
  </si>
  <si>
    <t>22/8/2024</t>
  </si>
  <si>
    <t>512</t>
  </si>
  <si>
    <t>513</t>
  </si>
  <si>
    <t>16/8/2024</t>
  </si>
  <si>
    <t>502</t>
  </si>
  <si>
    <t>13/8/2024</t>
  </si>
  <si>
    <t>229</t>
  </si>
  <si>
    <t>09/8/2024</t>
  </si>
  <si>
    <t>486</t>
  </si>
  <si>
    <t>31/8/2024</t>
  </si>
  <si>
    <t>549</t>
  </si>
  <si>
    <t>29/8/2024</t>
  </si>
  <si>
    <t>244</t>
  </si>
  <si>
    <t>185</t>
  </si>
  <si>
    <t>186</t>
  </si>
  <si>
    <t>27/8/2024</t>
  </si>
  <si>
    <t>529</t>
  </si>
  <si>
    <t>525</t>
  </si>
  <si>
    <t>504</t>
  </si>
  <si>
    <t>780178</t>
  </si>
  <si>
    <t>528</t>
  </si>
  <si>
    <t>12/8/2024</t>
  </si>
  <si>
    <t>490</t>
  </si>
  <si>
    <t>544</t>
  </si>
  <si>
    <t>Thanking you for your business.
PRAGATI LOGISTICS</t>
  </si>
  <si>
    <t>PURI</t>
  </si>
  <si>
    <t>BAISINGA</t>
  </si>
  <si>
    <t>BANKI</t>
  </si>
  <si>
    <t>NUAPATNA</t>
  </si>
  <si>
    <t>RAHAMA</t>
  </si>
  <si>
    <t>FAKIRPUR</t>
  </si>
  <si>
    <t>KAKATPUR</t>
  </si>
  <si>
    <t>KAMAKHYANAGAR</t>
  </si>
  <si>
    <t>RAIRANGPUR</t>
  </si>
  <si>
    <t>ANANDAPUR</t>
  </si>
  <si>
    <t>MAHANGA</t>
  </si>
  <si>
    <t>BALIAPAL</t>
  </si>
  <si>
    <t>SHERAGADA</t>
  </si>
  <si>
    <t>SORO</t>
  </si>
  <si>
    <t>KARANJIA</t>
  </si>
  <si>
    <t>CTC</t>
  </si>
  <si>
    <t>PL/DO/08435</t>
  </si>
  <si>
    <t>PL/MA/07167</t>
  </si>
  <si>
    <t>PL/DO/10204</t>
  </si>
  <si>
    <t>PL/DO/09941</t>
  </si>
  <si>
    <t>PL/DO/09940</t>
  </si>
  <si>
    <t>PL/DO/09473</t>
  </si>
  <si>
    <t>PL/DO/09311</t>
  </si>
  <si>
    <t>PL/DO/09037</t>
  </si>
  <si>
    <t>PL/DO/10724</t>
  </si>
  <si>
    <t>PL/MA/07346</t>
  </si>
  <si>
    <t>PL/DO/10487</t>
  </si>
  <si>
    <t>PL/DO/10475</t>
  </si>
  <si>
    <t>PL/DO/10361</t>
  </si>
  <si>
    <t>PL/DO/10222</t>
  </si>
  <si>
    <t>PL/MA/06691</t>
  </si>
  <si>
    <t>PL/MA/07148</t>
  </si>
  <si>
    <t>PL/MA/07240</t>
  </si>
  <si>
    <t>PL/MA/06510</t>
  </si>
  <si>
    <t>PL/MA/07400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</si>
  <si>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</si>
  <si>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</si>
  <si>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</si>
  <si>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</si>
  <si>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</si>
  <si>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</si>
  <si>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</si>
  <si>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</si>
  <si>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LR CH.</t>
  </si>
  <si>
    <t>AMT.</t>
  </si>
  <si>
    <t>(RUPEES TWENTY THOUSAND FIVE HUNDRED FIFTY SEVEN ONLY)</t>
  </si>
  <si>
    <t>INV NO</t>
  </si>
  <si>
    <t xml:space="preserve">Bill Date:31/08/2024
Bill NO : 18303
Total Amount:12557.00
</t>
  </si>
  <si>
    <t xml:space="preserve">GAYATRI TRADING
Address:KATHGADASAHI HOLDING 188/GWARDNO.14 PURIGHAT KATHAGADA  753001 CUTTACK,9937491700
GST No:21AFKPC7460B1Z1
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</si>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</sst>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 wrapText="1"/>
    </xf>
    <xf numFmtId="2" fontId="0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right" wrapText="1"/>
    </xf>
    <xf numFmtId="2" fontId="1" fillId="0" borderId="10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6</xdr:col>
      <xdr:colOff>133350</xdr:colOff>
      <xdr:row>0</xdr:row>
      <xdr:rowOff>933449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33350"/>
          <a:ext cx="4095750" cy="800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R9" sqref="R9"/>
    </sheetView>
  </sheetViews>
  <sheetFormatPr defaultRowHeight="15"/>
  <cols>
    <col min="1" max="1" width="4.28515625" style="1" customWidth="1"/>
    <col min="2" max="2" width="9.7109375" style="1" bestFit="1" customWidth="1"/>
    <col min="3" max="3" width="13.28515625" style="1" customWidth="1"/>
    <col min="4" max="4" width="7.28515625" style="1" customWidth="1"/>
    <col min="5" max="5" width="17.85546875" style="1" bestFit="1" customWidth="1"/>
    <col min="6" max="6" width="8.28515625" style="1" customWidth="1"/>
    <col min="7" max="7" width="6.5703125" style="1" customWidth="1"/>
    <col min="8" max="8" width="7.7109375" style="2" customWidth="1"/>
    <col min="9" max="9" width="6.28515625" style="2" customWidth="1"/>
    <col min="10" max="10" width="7.28515625" style="2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28"/>
      <c r="B1" s="29"/>
      <c r="C1" s="29"/>
      <c r="D1" s="29"/>
      <c r="E1" s="29"/>
      <c r="F1" s="29"/>
      <c r="G1" s="30"/>
      <c r="H1" s="31" t="s">
        <v>0</v>
      </c>
      <c r="I1" s="31"/>
      <c r="J1" s="31"/>
      <c r="K1" s="32"/>
    </row>
    <row r="2" spans="1:11" ht="75" customHeight="1" thickBot="1">
      <c r="A2" s="33" t="s">
        <v>79</v>
      </c>
      <c r="B2" s="34"/>
      <c r="C2" s="34"/>
      <c r="D2" s="34"/>
      <c r="E2" s="34"/>
      <c r="F2" s="34"/>
      <c r="G2" s="35"/>
      <c r="H2" s="36" t="s">
        <v>78</v>
      </c>
      <c r="I2" s="36"/>
      <c r="J2" s="36"/>
      <c r="K2" s="37"/>
    </row>
    <row r="3" spans="1:11" s="3" customFormat="1">
      <c r="A3" s="13" t="s">
        <v>66</v>
      </c>
      <c r="B3" s="14" t="s">
        <v>67</v>
      </c>
      <c r="C3" s="14" t="s">
        <v>68</v>
      </c>
      <c r="D3" s="14" t="s">
        <v>69</v>
      </c>
      <c r="E3" s="14" t="s">
        <v>70</v>
      </c>
      <c r="F3" s="15" t="s">
        <v>77</v>
      </c>
      <c r="G3" s="14" t="s">
        <v>71</v>
      </c>
      <c r="H3" s="16" t="s">
        <v>72</v>
      </c>
      <c r="I3" s="16" t="s">
        <v>73</v>
      </c>
      <c r="J3" s="16" t="s">
        <v>74</v>
      </c>
      <c r="K3" s="17" t="s">
        <v>75</v>
      </c>
    </row>
    <row r="4" spans="1:11">
      <c r="A4" s="18">
        <v>1</v>
      </c>
      <c r="B4" s="4" t="s">
        <v>1</v>
      </c>
      <c r="C4" s="4" t="s">
        <v>47</v>
      </c>
      <c r="D4" s="6" t="s">
        <v>46</v>
      </c>
      <c r="E4" s="4" t="s">
        <v>31</v>
      </c>
      <c r="F4" s="4" t="s">
        <v>2</v>
      </c>
      <c r="G4" s="4">
        <v>2</v>
      </c>
      <c r="H4" s="5">
        <f>VLOOKUP(E4,'[1]VIJAY COMMERCIAL'!$C$3:$D$106,2,FALSE)</f>
        <v>65</v>
      </c>
      <c r="I4" s="5">
        <f>G4*1</f>
        <v>2</v>
      </c>
      <c r="J4" s="5">
        <v>30</v>
      </c>
      <c r="K4" s="19">
        <f>G4*H4+I4+J4</f>
        <v>162</v>
      </c>
    </row>
    <row r="5" spans="1:11">
      <c r="A5" s="18">
        <v>2</v>
      </c>
      <c r="B5" s="4" t="s">
        <v>13</v>
      </c>
      <c r="C5" s="4" t="s">
        <v>54</v>
      </c>
      <c r="D5" s="6" t="s">
        <v>46</v>
      </c>
      <c r="E5" s="4" t="s">
        <v>38</v>
      </c>
      <c r="F5" s="4" t="s">
        <v>14</v>
      </c>
      <c r="G5" s="4">
        <v>7</v>
      </c>
      <c r="H5" s="5">
        <f>VLOOKUP(E5,'[1]VIJAY COMMERCIAL'!$C$3:$D$106,2,FALSE)</f>
        <v>67</v>
      </c>
      <c r="I5" s="5">
        <f t="shared" ref="I5:I22" si="0">G5*1</f>
        <v>7</v>
      </c>
      <c r="J5" s="5">
        <v>30</v>
      </c>
      <c r="K5" s="19">
        <f t="shared" ref="K5:K21" si="1">G5*H5+I5+J5</f>
        <v>506</v>
      </c>
    </row>
    <row r="6" spans="1:11">
      <c r="A6" s="18">
        <v>3</v>
      </c>
      <c r="B6" s="4" t="s">
        <v>27</v>
      </c>
      <c r="C6" s="4" t="s">
        <v>64</v>
      </c>
      <c r="D6" s="6" t="s">
        <v>46</v>
      </c>
      <c r="E6" s="4" t="s">
        <v>44</v>
      </c>
      <c r="F6" s="4" t="s">
        <v>28</v>
      </c>
      <c r="G6" s="4">
        <v>40</v>
      </c>
      <c r="H6" s="5">
        <f>VLOOKUP(E6,'[1]VIJAY COMMERCIAL'!$C$3:$D$106,2,FALSE)</f>
        <v>70</v>
      </c>
      <c r="I6" s="5">
        <f t="shared" si="0"/>
        <v>40</v>
      </c>
      <c r="J6" s="5">
        <v>30</v>
      </c>
      <c r="K6" s="19">
        <f t="shared" si="1"/>
        <v>2870</v>
      </c>
    </row>
    <row r="7" spans="1:11">
      <c r="A7" s="18">
        <v>4</v>
      </c>
      <c r="B7" s="4" t="s">
        <v>11</v>
      </c>
      <c r="C7" s="4" t="s">
        <v>53</v>
      </c>
      <c r="D7" s="6" t="s">
        <v>46</v>
      </c>
      <c r="E7" s="4" t="s">
        <v>37</v>
      </c>
      <c r="F7" s="4" t="s">
        <v>12</v>
      </c>
      <c r="G7" s="4">
        <v>2</v>
      </c>
      <c r="H7" s="5">
        <f>VLOOKUP(E7,'[1]VIJAY COMMERCIAL'!$C$3:$D$106,2,FALSE)</f>
        <v>68</v>
      </c>
      <c r="I7" s="5">
        <f t="shared" si="0"/>
        <v>2</v>
      </c>
      <c r="J7" s="5">
        <v>30</v>
      </c>
      <c r="K7" s="19">
        <f t="shared" si="1"/>
        <v>168</v>
      </c>
    </row>
    <row r="8" spans="1:11">
      <c r="A8" s="18">
        <v>5</v>
      </c>
      <c r="B8" s="4" t="s">
        <v>9</v>
      </c>
      <c r="C8" s="4" t="s">
        <v>52</v>
      </c>
      <c r="D8" s="6" t="s">
        <v>46</v>
      </c>
      <c r="E8" s="4" t="s">
        <v>36</v>
      </c>
      <c r="F8" s="4" t="s">
        <v>10</v>
      </c>
      <c r="G8" s="4">
        <v>6</v>
      </c>
      <c r="H8" s="5">
        <f>VLOOKUP(E8,'[1]VIJAY COMMERCIAL'!$C$3:$D$106,2,FALSE)</f>
        <v>77</v>
      </c>
      <c r="I8" s="5">
        <f t="shared" si="0"/>
        <v>6</v>
      </c>
      <c r="J8" s="5">
        <v>30</v>
      </c>
      <c r="K8" s="19">
        <f t="shared" si="1"/>
        <v>498</v>
      </c>
    </row>
    <row r="9" spans="1:11">
      <c r="A9" s="18">
        <v>6</v>
      </c>
      <c r="B9" s="4" t="s">
        <v>9</v>
      </c>
      <c r="C9" s="4" t="s">
        <v>61</v>
      </c>
      <c r="D9" s="6" t="s">
        <v>46</v>
      </c>
      <c r="E9" s="4" t="s">
        <v>42</v>
      </c>
      <c r="F9" s="4" t="s">
        <v>24</v>
      </c>
      <c r="G9" s="4">
        <v>10</v>
      </c>
      <c r="H9" s="5">
        <f>VLOOKUP(E9,'[1]VIJAY COMMERCIAL'!$C$3:$D$106,2,FALSE)</f>
        <v>110</v>
      </c>
      <c r="I9" s="5">
        <f t="shared" si="0"/>
        <v>10</v>
      </c>
      <c r="J9" s="5">
        <v>30</v>
      </c>
      <c r="K9" s="19">
        <f t="shared" si="1"/>
        <v>1140</v>
      </c>
    </row>
    <row r="10" spans="1:11">
      <c r="A10" s="18">
        <v>7</v>
      </c>
      <c r="B10" s="4" t="s">
        <v>6</v>
      </c>
      <c r="C10" s="4" t="s">
        <v>50</v>
      </c>
      <c r="D10" s="6" t="s">
        <v>46</v>
      </c>
      <c r="E10" s="4" t="s">
        <v>34</v>
      </c>
      <c r="F10" s="4" t="s">
        <v>7</v>
      </c>
      <c r="G10" s="4">
        <v>10</v>
      </c>
      <c r="H10" s="5">
        <f>VLOOKUP(E10,'[1]VIJAY COMMERCIAL'!$C$3:$D$106,2,FALSE)</f>
        <v>70</v>
      </c>
      <c r="I10" s="5">
        <f t="shared" si="0"/>
        <v>10</v>
      </c>
      <c r="J10" s="5">
        <v>30</v>
      </c>
      <c r="K10" s="19">
        <f t="shared" si="1"/>
        <v>740</v>
      </c>
    </row>
    <row r="11" spans="1:11">
      <c r="A11" s="18">
        <v>8</v>
      </c>
      <c r="B11" s="4" t="s">
        <v>6</v>
      </c>
      <c r="C11" s="4" t="s">
        <v>51</v>
      </c>
      <c r="D11" s="6" t="s">
        <v>46</v>
      </c>
      <c r="E11" s="4" t="s">
        <v>35</v>
      </c>
      <c r="F11" s="4" t="s">
        <v>8</v>
      </c>
      <c r="G11" s="4">
        <v>10</v>
      </c>
      <c r="H11" s="5">
        <f>VLOOKUP(E11,'[1]VIJAY COMMERCIAL'!$C$3:$D$106,2,FALSE)</f>
        <v>65</v>
      </c>
      <c r="I11" s="5">
        <f t="shared" si="0"/>
        <v>10</v>
      </c>
      <c r="J11" s="5">
        <v>30</v>
      </c>
      <c r="K11" s="19">
        <f t="shared" si="1"/>
        <v>690</v>
      </c>
    </row>
    <row r="12" spans="1:11">
      <c r="A12" s="18">
        <v>9</v>
      </c>
      <c r="B12" s="4" t="s">
        <v>3</v>
      </c>
      <c r="C12" s="4" t="s">
        <v>48</v>
      </c>
      <c r="D12" s="6" t="s">
        <v>46</v>
      </c>
      <c r="E12" s="4" t="s">
        <v>32</v>
      </c>
      <c r="F12" s="4" t="s">
        <v>4</v>
      </c>
      <c r="G12" s="4">
        <v>5</v>
      </c>
      <c r="H12" s="5">
        <f>VLOOKUP(E12,'[1]VIJAY COMMERCIAL'!$C$3:$D$106,2,FALSE)</f>
        <v>88</v>
      </c>
      <c r="I12" s="5">
        <f t="shared" si="0"/>
        <v>5</v>
      </c>
      <c r="J12" s="5">
        <v>30</v>
      </c>
      <c r="K12" s="19">
        <f t="shared" si="1"/>
        <v>475</v>
      </c>
    </row>
    <row r="13" spans="1:11">
      <c r="A13" s="18">
        <v>10</v>
      </c>
      <c r="B13" s="4" t="s">
        <v>3</v>
      </c>
      <c r="C13" s="4" t="s">
        <v>49</v>
      </c>
      <c r="D13" s="6" t="s">
        <v>46</v>
      </c>
      <c r="E13" s="4" t="s">
        <v>33</v>
      </c>
      <c r="F13" s="4" t="s">
        <v>5</v>
      </c>
      <c r="G13" s="4">
        <v>5</v>
      </c>
      <c r="H13" s="5">
        <f>VLOOKUP(E13,'[1]VIJAY COMMERCIAL'!$C$3:$D$106,2,FALSE)</f>
        <v>68</v>
      </c>
      <c r="I13" s="5">
        <f t="shared" si="0"/>
        <v>5</v>
      </c>
      <c r="J13" s="5">
        <v>30</v>
      </c>
      <c r="K13" s="19">
        <f t="shared" si="1"/>
        <v>375</v>
      </c>
    </row>
    <row r="14" spans="1:11">
      <c r="A14" s="18">
        <v>11</v>
      </c>
      <c r="B14" s="4" t="s">
        <v>3</v>
      </c>
      <c r="C14" s="4" t="s">
        <v>60</v>
      </c>
      <c r="D14" s="6" t="s">
        <v>46</v>
      </c>
      <c r="E14" s="4" t="s">
        <v>41</v>
      </c>
      <c r="F14" s="4" t="s">
        <v>23</v>
      </c>
      <c r="G14" s="4">
        <v>8</v>
      </c>
      <c r="H14" s="5">
        <f>VLOOKUP(E14,'[1]VIJAY COMMERCIAL'!$C$3:$D$106,2,FALSE)</f>
        <v>72</v>
      </c>
      <c r="I14" s="5">
        <f t="shared" si="0"/>
        <v>8</v>
      </c>
      <c r="J14" s="5">
        <v>30</v>
      </c>
      <c r="K14" s="19">
        <f t="shared" si="1"/>
        <v>614</v>
      </c>
    </row>
    <row r="15" spans="1:11">
      <c r="A15" s="18">
        <v>12</v>
      </c>
      <c r="B15" s="4" t="s">
        <v>3</v>
      </c>
      <c r="C15" s="4" t="s">
        <v>62</v>
      </c>
      <c r="D15" s="6" t="s">
        <v>46</v>
      </c>
      <c r="E15" s="4" t="s">
        <v>43</v>
      </c>
      <c r="F15" s="4" t="s">
        <v>25</v>
      </c>
      <c r="G15" s="4">
        <v>2</v>
      </c>
      <c r="H15" s="5">
        <v>90</v>
      </c>
      <c r="I15" s="5">
        <f t="shared" si="0"/>
        <v>2</v>
      </c>
      <c r="J15" s="5">
        <v>30</v>
      </c>
      <c r="K15" s="19">
        <f t="shared" si="1"/>
        <v>212</v>
      </c>
    </row>
    <row r="16" spans="1:11">
      <c r="A16" s="18">
        <v>13</v>
      </c>
      <c r="B16" s="4" t="s">
        <v>21</v>
      </c>
      <c r="C16" s="4" t="s">
        <v>59</v>
      </c>
      <c r="D16" s="6" t="s">
        <v>46</v>
      </c>
      <c r="E16" s="4" t="s">
        <v>31</v>
      </c>
      <c r="F16" s="4" t="s">
        <v>22</v>
      </c>
      <c r="G16" s="4">
        <v>12</v>
      </c>
      <c r="H16" s="5">
        <f>VLOOKUP(E16,'[1]VIJAY COMMERCIAL'!$C$3:$D$106,2,FALSE)</f>
        <v>65</v>
      </c>
      <c r="I16" s="5">
        <f t="shared" si="0"/>
        <v>12</v>
      </c>
      <c r="J16" s="5">
        <v>30</v>
      </c>
      <c r="K16" s="19">
        <f t="shared" si="1"/>
        <v>822</v>
      </c>
    </row>
    <row r="17" spans="1:11">
      <c r="A17" s="18">
        <v>14</v>
      </c>
      <c r="B17" s="4" t="s">
        <v>21</v>
      </c>
      <c r="C17" s="4" t="s">
        <v>63</v>
      </c>
      <c r="D17" s="6" t="s">
        <v>46</v>
      </c>
      <c r="E17" s="4" t="s">
        <v>44</v>
      </c>
      <c r="F17" s="4" t="s">
        <v>26</v>
      </c>
      <c r="G17" s="4">
        <v>11</v>
      </c>
      <c r="H17" s="5">
        <f>VLOOKUP(E17,'[1]VIJAY COMMERCIAL'!$C$3:$D$106,2,FALSE)</f>
        <v>70</v>
      </c>
      <c r="I17" s="5">
        <f t="shared" si="0"/>
        <v>11</v>
      </c>
      <c r="J17" s="5">
        <v>30</v>
      </c>
      <c r="K17" s="19">
        <f t="shared" si="1"/>
        <v>811</v>
      </c>
    </row>
    <row r="18" spans="1:11">
      <c r="A18" s="18">
        <v>15</v>
      </c>
      <c r="B18" s="4" t="s">
        <v>17</v>
      </c>
      <c r="C18" s="4" t="s">
        <v>56</v>
      </c>
      <c r="D18" s="6" t="s">
        <v>46</v>
      </c>
      <c r="E18" s="4" t="s">
        <v>39</v>
      </c>
      <c r="F18" s="4" t="s">
        <v>18</v>
      </c>
      <c r="G18" s="4">
        <v>5</v>
      </c>
      <c r="H18" s="5">
        <f>VLOOKUP(E18,'[1]VIJAY COMMERCIAL'!$C$3:$D$106,2,FALSE)</f>
        <v>121</v>
      </c>
      <c r="I18" s="5">
        <f t="shared" si="0"/>
        <v>5</v>
      </c>
      <c r="J18" s="5">
        <v>30</v>
      </c>
      <c r="K18" s="19">
        <f t="shared" si="1"/>
        <v>640</v>
      </c>
    </row>
    <row r="19" spans="1:11">
      <c r="A19" s="18">
        <v>16</v>
      </c>
      <c r="B19" s="4" t="s">
        <v>17</v>
      </c>
      <c r="C19" s="4" t="s">
        <v>57</v>
      </c>
      <c r="D19" s="6" t="s">
        <v>46</v>
      </c>
      <c r="E19" s="4" t="s">
        <v>40</v>
      </c>
      <c r="F19" s="4" t="s">
        <v>19</v>
      </c>
      <c r="G19" s="4">
        <v>2</v>
      </c>
      <c r="H19" s="5">
        <v>77</v>
      </c>
      <c r="I19" s="5">
        <f t="shared" si="0"/>
        <v>2</v>
      </c>
      <c r="J19" s="5">
        <v>30</v>
      </c>
      <c r="K19" s="19">
        <f t="shared" si="1"/>
        <v>186</v>
      </c>
    </row>
    <row r="20" spans="1:11">
      <c r="A20" s="18">
        <v>17</v>
      </c>
      <c r="B20" s="4" t="s">
        <v>17</v>
      </c>
      <c r="C20" s="4" t="s">
        <v>58</v>
      </c>
      <c r="D20" s="6" t="s">
        <v>46</v>
      </c>
      <c r="E20" s="4" t="s">
        <v>34</v>
      </c>
      <c r="F20" s="4" t="s">
        <v>20</v>
      </c>
      <c r="G20" s="4">
        <v>2</v>
      </c>
      <c r="H20" s="5">
        <f>VLOOKUP(E20,'[1]VIJAY COMMERCIAL'!$C$3:$D$106,2,FALSE)</f>
        <v>70</v>
      </c>
      <c r="I20" s="5">
        <f t="shared" si="0"/>
        <v>2</v>
      </c>
      <c r="J20" s="5">
        <v>30</v>
      </c>
      <c r="K20" s="19">
        <f t="shared" si="1"/>
        <v>172</v>
      </c>
    </row>
    <row r="21" spans="1:11">
      <c r="A21" s="18">
        <v>18</v>
      </c>
      <c r="B21" s="4" t="s">
        <v>17</v>
      </c>
      <c r="C21" s="4" t="s">
        <v>65</v>
      </c>
      <c r="D21" s="6" t="s">
        <v>46</v>
      </c>
      <c r="E21" s="4" t="s">
        <v>45</v>
      </c>
      <c r="F21" s="4" t="s">
        <v>29</v>
      </c>
      <c r="G21" s="4">
        <v>10</v>
      </c>
      <c r="H21" s="5">
        <f>VLOOKUP(E21,'[1]VIJAY COMMERCIAL'!$C$3:$D$106,2,FALSE)</f>
        <v>98</v>
      </c>
      <c r="I21" s="5">
        <f t="shared" si="0"/>
        <v>10</v>
      </c>
      <c r="J21" s="5">
        <v>30</v>
      </c>
      <c r="K21" s="19">
        <f t="shared" si="1"/>
        <v>1020</v>
      </c>
    </row>
    <row r="22" spans="1:11">
      <c r="A22" s="18">
        <v>19</v>
      </c>
      <c r="B22" s="4" t="s">
        <v>15</v>
      </c>
      <c r="C22" s="4" t="s">
        <v>55</v>
      </c>
      <c r="D22" s="6" t="s">
        <v>46</v>
      </c>
      <c r="E22" s="4" t="s">
        <v>34</v>
      </c>
      <c r="F22" s="4" t="s">
        <v>16</v>
      </c>
      <c r="G22" s="4">
        <v>6</v>
      </c>
      <c r="H22" s="5">
        <f>VLOOKUP(E22,'[1]VIJAY COMMERCIAL'!$C$3:$D$106,2,FALSE)</f>
        <v>70</v>
      </c>
      <c r="I22" s="5">
        <f t="shared" si="0"/>
        <v>6</v>
      </c>
      <c r="J22" s="5">
        <v>30</v>
      </c>
      <c r="K22" s="19">
        <f>G22*H22+I22+J22</f>
        <v>456</v>
      </c>
    </row>
    <row r="23" spans="1:11" s="3" customFormat="1">
      <c r="A23" s="20" t="s">
        <v>76</v>
      </c>
      <c r="B23" s="7"/>
      <c r="C23" s="7"/>
      <c r="D23" s="7"/>
      <c r="E23" s="7"/>
      <c r="F23" s="7"/>
      <c r="G23" s="7"/>
      <c r="H23" s="8"/>
      <c r="I23" s="8"/>
      <c r="J23" s="9"/>
      <c r="K23" s="21">
        <f>SUM(K4:K22)</f>
        <v>12557</v>
      </c>
    </row>
    <row r="24" spans="1:11" s="3" customFormat="1" ht="30" customHeight="1">
      <c r="A24" s="22" t="s">
        <v>80</v>
      </c>
      <c r="B24" s="10"/>
      <c r="C24" s="10"/>
      <c r="D24" s="10"/>
      <c r="E24" s="10"/>
      <c r="F24" s="10"/>
      <c r="G24" s="10"/>
      <c r="H24" s="11"/>
      <c r="I24" s="11"/>
      <c r="J24" s="11"/>
      <c r="K24" s="23"/>
    </row>
    <row r="25" spans="1:11" s="3" customFormat="1" ht="30" customHeight="1" thickBot="1">
      <c r="A25" s="24" t="s">
        <v>30</v>
      </c>
      <c r="B25" s="25"/>
      <c r="C25" s="25"/>
      <c r="D25" s="25"/>
      <c r="E25" s="25"/>
      <c r="F25" s="25"/>
      <c r="G25" s="25"/>
      <c r="H25" s="26"/>
      <c r="I25" s="26"/>
      <c r="J25" s="26"/>
      <c r="K25" s="27"/>
    </row>
    <row r="26" spans="1:11" ht="15.75" thickBot="1">
      <c r="G26" s="12">
        <f>SUM(G4:G22)</f>
        <v>155</v>
      </c>
    </row>
  </sheetData>
  <sortState xmlns:xlrd2="http://schemas.microsoft.com/office/spreadsheetml/2017/richdata2" ref="B4:K22">
    <sortCondition ref="B4"/>
  </sortState>
  <mergeCells count="7">
    <mergeCell ref="A23:J23"/>
    <mergeCell ref="A24:K24"/>
    <mergeCell ref="A25:K25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28000000000000003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2024-09-16T11:15:53Z</cp:lastPrinted>
  <dcterms:created xsi:type="dcterms:W3CDTF">2024-09-08T04:13:35Z</dcterms:created>
  <dcterms:modified xsi:type="dcterms:W3CDTF">2024-09-16T11:15:53Z</dcterms:modified>
</cp:coreProperties>
</file>