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5" i="1"/>
  <c r="J11"/>
  <c r="J12"/>
  <c r="J4"/>
  <c r="H5"/>
  <c r="J5" s="1"/>
  <c r="H6"/>
  <c r="J6" s="1"/>
  <c r="H7"/>
  <c r="J7" s="1"/>
  <c r="H8"/>
  <c r="J8" s="1"/>
  <c r="H9"/>
  <c r="J9" s="1"/>
  <c r="H10"/>
  <c r="J10" s="1"/>
  <c r="H11"/>
  <c r="H4"/>
</calcChain>
</file>

<file path=xl/sharedStrings.xml><?xml version="1.0" encoding="utf-8"?>
<sst xmlns="http://schemas.openxmlformats.org/spreadsheetml/2006/main" count="56" uniqueCount="47">
  <si>
    <t>04/6/2025</t>
  </si>
  <si>
    <t>77</t>
  </si>
  <si>
    <t>67</t>
  </si>
  <si>
    <t>06/6/2025</t>
  </si>
  <si>
    <t>74</t>
  </si>
  <si>
    <t>10/6/2025</t>
  </si>
  <si>
    <t>130</t>
  </si>
  <si>
    <t>12/6/2025</t>
  </si>
  <si>
    <t>75</t>
  </si>
  <si>
    <t>19/6/2025</t>
  </si>
  <si>
    <t>146</t>
  </si>
  <si>
    <t>90</t>
  </si>
  <si>
    <t>17/6/2025</t>
  </si>
  <si>
    <t>59</t>
  </si>
  <si>
    <t>DO/03893</t>
  </si>
  <si>
    <t>DO/03894</t>
  </si>
  <si>
    <t>DO/04083</t>
  </si>
  <si>
    <t>DO/04237</t>
  </si>
  <si>
    <t>DO/04359</t>
  </si>
  <si>
    <t>DO/04554</t>
  </si>
  <si>
    <t>DO/04588</t>
  </si>
  <si>
    <t>MA/02671</t>
  </si>
  <si>
    <t>BIRIDI</t>
  </si>
  <si>
    <t>NARSINGHPUR</t>
  </si>
  <si>
    <t>RAJKANIKA</t>
  </si>
  <si>
    <t>NUAPATNA</t>
  </si>
  <si>
    <t>JAGATSINGHPUR</t>
  </si>
  <si>
    <t>JAJPUR TOWN</t>
  </si>
  <si>
    <t>TALCHER</t>
  </si>
  <si>
    <t>CTC</t>
  </si>
  <si>
    <t>SL</t>
  </si>
  <si>
    <t>DATE</t>
  </si>
  <si>
    <t>LR NO</t>
  </si>
  <si>
    <t>INV NO</t>
  </si>
  <si>
    <t>FROM</t>
  </si>
  <si>
    <t>TO</t>
  </si>
  <si>
    <t>CASE</t>
  </si>
  <si>
    <t>INVOICE
PRAGATI LOGISTICS,SAMANTA SAHI KHUNTIA LANE,8984191006
GST No:21AGHPB9356M1Z9</t>
  </si>
  <si>
    <t xml:space="preserve">GG PLAST PRIVATE LIMITED
Address: C/o-Mohini Devi Goenka  Holding No.-237 ,Kathagada Sah 753001 mo-9437579712mo-9437579712,9337725042
GST No:21AAICG7317F1ZW
</t>
  </si>
  <si>
    <t>Thanking you for your business.
PRAGATI LOGISTICS</t>
  </si>
  <si>
    <t>RATE</t>
  </si>
  <si>
    <t>HAM</t>
  </si>
  <si>
    <t>AMOUNT</t>
  </si>
  <si>
    <t>Kindly, verify &amp; confirm within 7 days, else GST will be filed by 20th JULY, 2025. 
GST to be paid by Consignor under Reverse Charge Mechanism(RCM) as per GST.</t>
  </si>
  <si>
    <t>BHUBAN</t>
  </si>
  <si>
    <t>(RUPEES ONE THOUSAND FOUR HUNDRED EIGHTY SIX ONLY)</t>
  </si>
  <si>
    <t xml:space="preserve">Bill Date : 30/06/2025
Bill NO  : 8905
Total Amount : 1486.00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</si>
</sst>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66675</xdr:rowOff>
    </xdr:from>
    <xdr:to>
      <xdr:col>6</xdr:col>
      <xdr:colOff>142875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66675"/>
          <a:ext cx="3571876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M6" sqref="M6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7.28515625" customWidth="1"/>
    <col min="9" max="9" width="7.85546875" customWidth="1"/>
    <col min="10" max="10" width="9.85546875" customWidth="1"/>
  </cols>
  <sheetData>
    <row r="1" spans="1:10" s="1" customFormat="1" ht="90" customHeight="1">
      <c r="A1" s="15"/>
      <c r="B1" s="16"/>
      <c r="C1" s="16"/>
      <c r="D1" s="16"/>
      <c r="E1" s="16"/>
      <c r="F1" s="16"/>
      <c r="G1" s="17"/>
      <c r="H1" s="18" t="s">
        <v>37</v>
      </c>
      <c r="I1" s="19"/>
      <c r="J1" s="19"/>
    </row>
    <row r="2" spans="1:10" s="1" customFormat="1" ht="79.5" customHeight="1">
      <c r="A2" s="20" t="s">
        <v>38</v>
      </c>
      <c r="B2" s="21"/>
      <c r="C2" s="21"/>
      <c r="D2" s="21"/>
      <c r="E2" s="21"/>
      <c r="F2" s="21"/>
      <c r="G2" s="22"/>
      <c r="H2" s="18" t="s">
        <v>46</v>
      </c>
      <c r="I2" s="19"/>
      <c r="J2" s="19"/>
    </row>
    <row r="3" spans="1:10" s="7" customFormat="1">
      <c r="A3" s="6" t="s">
        <v>30</v>
      </c>
      <c r="B3" s="6" t="s">
        <v>31</v>
      </c>
      <c r="C3" s="6" t="s">
        <v>32</v>
      </c>
      <c r="D3" s="6" t="s">
        <v>33</v>
      </c>
      <c r="E3" s="6" t="s">
        <v>34</v>
      </c>
      <c r="F3" s="6" t="s">
        <v>35</v>
      </c>
      <c r="G3" s="6" t="s">
        <v>36</v>
      </c>
      <c r="H3" s="6" t="s">
        <v>40</v>
      </c>
      <c r="I3" s="6" t="s">
        <v>41</v>
      </c>
      <c r="J3" s="6" t="s">
        <v>42</v>
      </c>
    </row>
    <row r="4" spans="1:10">
      <c r="A4" s="2">
        <v>1</v>
      </c>
      <c r="B4" s="2" t="s">
        <v>0</v>
      </c>
      <c r="C4" s="2" t="s">
        <v>14</v>
      </c>
      <c r="D4" s="2" t="s">
        <v>1</v>
      </c>
      <c r="E4" s="3" t="s">
        <v>29</v>
      </c>
      <c r="F4" s="3" t="s">
        <v>44</v>
      </c>
      <c r="G4" s="2">
        <v>8</v>
      </c>
      <c r="H4" s="8">
        <f>VLOOKUP(F4,'[1]ANCHOR HEALTH &amp; BEAUTY CARE'!$C$4:$D$249,2,FALSE)</f>
        <v>40</v>
      </c>
      <c r="I4" s="8">
        <v>20</v>
      </c>
      <c r="J4" s="8">
        <f>G4*H4+I4</f>
        <v>340</v>
      </c>
    </row>
    <row r="5" spans="1:10">
      <c r="A5" s="2">
        <v>2</v>
      </c>
      <c r="B5" s="2" t="s">
        <v>0</v>
      </c>
      <c r="C5" s="2" t="s">
        <v>15</v>
      </c>
      <c r="D5" s="2" t="s">
        <v>2</v>
      </c>
      <c r="E5" s="3" t="s">
        <v>29</v>
      </c>
      <c r="F5" s="2" t="s">
        <v>22</v>
      </c>
      <c r="G5" s="2">
        <v>2</v>
      </c>
      <c r="H5" s="8">
        <f>VLOOKUP(F5,'[1]ANCHOR HEALTH &amp; BEAUTY CARE'!$C$4:$D$249,2,FALSE)</f>
        <v>37.5</v>
      </c>
      <c r="I5" s="8">
        <v>20</v>
      </c>
      <c r="J5" s="8">
        <f t="shared" ref="J5:J11" si="0">G5*H5+I5</f>
        <v>95</v>
      </c>
    </row>
    <row r="6" spans="1:10">
      <c r="A6" s="2">
        <v>3</v>
      </c>
      <c r="B6" s="2" t="s">
        <v>3</v>
      </c>
      <c r="C6" s="2" t="s">
        <v>16</v>
      </c>
      <c r="D6" s="2" t="s">
        <v>4</v>
      </c>
      <c r="E6" s="3" t="s">
        <v>29</v>
      </c>
      <c r="F6" s="2" t="s">
        <v>23</v>
      </c>
      <c r="G6" s="2">
        <v>4</v>
      </c>
      <c r="H6" s="8">
        <f>VLOOKUP(F6,'[1]ANCHOR HEALTH &amp; BEAUTY CARE'!$C$4:$D$249,2,FALSE)</f>
        <v>50</v>
      </c>
      <c r="I6" s="8">
        <v>20</v>
      </c>
      <c r="J6" s="8">
        <f t="shared" si="0"/>
        <v>220</v>
      </c>
    </row>
    <row r="7" spans="1:10">
      <c r="A7" s="2">
        <v>4</v>
      </c>
      <c r="B7" s="2" t="s">
        <v>5</v>
      </c>
      <c r="C7" s="2" t="s">
        <v>17</v>
      </c>
      <c r="D7" s="2" t="s">
        <v>6</v>
      </c>
      <c r="E7" s="3" t="s">
        <v>29</v>
      </c>
      <c r="F7" s="2" t="s">
        <v>24</v>
      </c>
      <c r="G7" s="2">
        <v>3</v>
      </c>
      <c r="H7" s="8">
        <f>VLOOKUP(F7,'[1]ANCHOR HEALTH &amp; BEAUTY CARE'!$C$4:$D$249,2,FALSE)</f>
        <v>43.75</v>
      </c>
      <c r="I7" s="8">
        <v>20</v>
      </c>
      <c r="J7" s="8">
        <f t="shared" si="0"/>
        <v>151.25</v>
      </c>
    </row>
    <row r="8" spans="1:10">
      <c r="A8" s="2">
        <v>5</v>
      </c>
      <c r="B8" s="2" t="s">
        <v>7</v>
      </c>
      <c r="C8" s="2" t="s">
        <v>18</v>
      </c>
      <c r="D8" s="2" t="s">
        <v>8</v>
      </c>
      <c r="E8" s="3" t="s">
        <v>29</v>
      </c>
      <c r="F8" s="2" t="s">
        <v>25</v>
      </c>
      <c r="G8" s="2">
        <v>2</v>
      </c>
      <c r="H8" s="8">
        <f>VLOOKUP(F8,'[1]ANCHOR HEALTH &amp; BEAUTY CARE'!$C$4:$D$249,2,FALSE)</f>
        <v>37.5</v>
      </c>
      <c r="I8" s="8">
        <v>20</v>
      </c>
      <c r="J8" s="8">
        <f t="shared" si="0"/>
        <v>95</v>
      </c>
    </row>
    <row r="9" spans="1:10">
      <c r="A9" s="2">
        <v>6</v>
      </c>
      <c r="B9" s="2" t="s">
        <v>12</v>
      </c>
      <c r="C9" s="2" t="s">
        <v>21</v>
      </c>
      <c r="D9" s="2" t="s">
        <v>13</v>
      </c>
      <c r="E9" s="3" t="s">
        <v>29</v>
      </c>
      <c r="F9" s="2" t="s">
        <v>28</v>
      </c>
      <c r="G9" s="2">
        <v>6</v>
      </c>
      <c r="H9" s="8">
        <f>VLOOKUP(F9,'[1]ANCHOR HEALTH &amp; BEAUTY CARE'!$C$4:$D$249,2,FALSE)</f>
        <v>37.5</v>
      </c>
      <c r="I9" s="8">
        <v>20</v>
      </c>
      <c r="J9" s="8">
        <f t="shared" si="0"/>
        <v>245</v>
      </c>
    </row>
    <row r="10" spans="1:10">
      <c r="A10" s="2">
        <v>7</v>
      </c>
      <c r="B10" s="2" t="s">
        <v>9</v>
      </c>
      <c r="C10" s="2" t="s">
        <v>19</v>
      </c>
      <c r="D10" s="2" t="s">
        <v>10</v>
      </c>
      <c r="E10" s="3" t="s">
        <v>29</v>
      </c>
      <c r="F10" s="2" t="s">
        <v>26</v>
      </c>
      <c r="G10" s="2">
        <v>5</v>
      </c>
      <c r="H10" s="8">
        <f>VLOOKUP(F10,'[1]ANCHOR HEALTH &amp; BEAUTY CARE'!$C$4:$D$249,2,FALSE)</f>
        <v>37.5</v>
      </c>
      <c r="I10" s="8">
        <v>20</v>
      </c>
      <c r="J10" s="8">
        <f t="shared" si="0"/>
        <v>207.5</v>
      </c>
    </row>
    <row r="11" spans="1:10">
      <c r="A11" s="2">
        <v>8</v>
      </c>
      <c r="B11" s="2" t="s">
        <v>9</v>
      </c>
      <c r="C11" s="2" t="s">
        <v>20</v>
      </c>
      <c r="D11" s="2" t="s">
        <v>11</v>
      </c>
      <c r="E11" s="3" t="s">
        <v>29</v>
      </c>
      <c r="F11" s="2" t="s">
        <v>27</v>
      </c>
      <c r="G11" s="2">
        <v>3</v>
      </c>
      <c r="H11" s="8">
        <f>VLOOKUP(F11,'[1]ANCHOR HEALTH &amp; BEAUTY CARE'!$C$4:$D$249,2,FALSE)</f>
        <v>37.5</v>
      </c>
      <c r="I11" s="8">
        <v>20</v>
      </c>
      <c r="J11" s="8">
        <f>G11*H11+I11</f>
        <v>132.5</v>
      </c>
    </row>
    <row r="12" spans="1:10" s="5" customFormat="1">
      <c r="A12" s="9" t="s">
        <v>45</v>
      </c>
      <c r="B12" s="10"/>
      <c r="C12" s="10"/>
      <c r="D12" s="10"/>
      <c r="E12" s="10"/>
      <c r="F12" s="10"/>
      <c r="G12" s="10"/>
      <c r="H12" s="11"/>
      <c r="I12" s="12"/>
      <c r="J12" s="4">
        <f>ROUND(SUM(J3:J11),0)</f>
        <v>1486</v>
      </c>
    </row>
    <row r="13" spans="1:10" s="5" customFormat="1" ht="30" customHeight="1">
      <c r="A13" s="13" t="s">
        <v>43</v>
      </c>
      <c r="B13" s="13"/>
      <c r="C13" s="13"/>
      <c r="D13" s="13"/>
      <c r="E13" s="13"/>
      <c r="F13" s="13"/>
      <c r="G13" s="13"/>
      <c r="H13" s="14"/>
      <c r="I13" s="14"/>
      <c r="J13" s="14"/>
    </row>
    <row r="14" spans="1:10" s="5" customFormat="1" ht="30" customHeight="1">
      <c r="A14" s="13" t="s">
        <v>39</v>
      </c>
      <c r="B14" s="13"/>
      <c r="C14" s="13"/>
      <c r="D14" s="13"/>
      <c r="E14" s="13"/>
      <c r="F14" s="13"/>
      <c r="G14" s="13"/>
      <c r="H14" s="14"/>
      <c r="I14" s="14"/>
      <c r="J14" s="14"/>
    </row>
    <row r="15" spans="1:10">
      <c r="G15" s="23">
        <f>SUM(G4:G11)</f>
        <v>33</v>
      </c>
    </row>
  </sheetData>
  <sortState ref="B2:G9">
    <sortCondition ref="B2"/>
  </sortState>
  <mergeCells count="7">
    <mergeCell ref="A12:I12"/>
    <mergeCell ref="A13:J13"/>
    <mergeCell ref="A14:J14"/>
    <mergeCell ref="A1:G1"/>
    <mergeCell ref="H1:J1"/>
    <mergeCell ref="A2:G2"/>
    <mergeCell ref="H2:J2"/>
  </mergeCells>
  <conditionalFormatting sqref="C1:C2">
    <cfRule type="duplicateValues" dxfId="3" priority="3"/>
    <cfRule type="duplicateValues" dxfId="2" priority="4"/>
  </conditionalFormatting>
  <conditionalFormatting sqref="C12:C1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2025-07-10T09:33:39Z</dcterms:created>
  <dcterms:modified xsi:type="dcterms:W3CDTF">2025-07-14T03:55:50Z</dcterms:modified>
</cp:coreProperties>
</file>