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J7"/>
  <c r="J22"/>
  <c r="H5"/>
  <c r="J5" s="1"/>
  <c r="H6"/>
  <c r="J6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3"/>
  <c r="J23" s="1"/>
  <c r="H4"/>
  <c r="J4" s="1"/>
  <c r="J24" l="1"/>
</calcChain>
</file>

<file path=xl/sharedStrings.xml><?xml version="1.0" encoding="utf-8"?>
<sst xmlns="http://schemas.openxmlformats.org/spreadsheetml/2006/main" count="116" uniqueCount="83">
  <si>
    <t>INVOICE
PRAGATI LOGISTICS,SAMANTA SAHI KHUNTIA LANE,8984191006
GST No:21AGHPB9356M1Z9</t>
  </si>
  <si>
    <t>04/9/2024</t>
  </si>
  <si>
    <t>315</t>
  </si>
  <si>
    <t>28/9/2024</t>
  </si>
  <si>
    <t>366</t>
  </si>
  <si>
    <t>25/9/2024</t>
  </si>
  <si>
    <t>352</t>
  </si>
  <si>
    <t>24/9/2024</t>
  </si>
  <si>
    <t>356</t>
  </si>
  <si>
    <t>23/9/2024</t>
  </si>
  <si>
    <t>354</t>
  </si>
  <si>
    <t>332</t>
  </si>
  <si>
    <t>19/9/2024</t>
  </si>
  <si>
    <t>86</t>
  </si>
  <si>
    <t>348</t>
  </si>
  <si>
    <t>13/9/2024</t>
  </si>
  <si>
    <t>340</t>
  </si>
  <si>
    <t>07/9/2024</t>
  </si>
  <si>
    <t>306</t>
  </si>
  <si>
    <t>05/9/2024</t>
  </si>
  <si>
    <t>318</t>
  </si>
  <si>
    <t>11/9/2024</t>
  </si>
  <si>
    <t>325</t>
  </si>
  <si>
    <t>10/9/2024</t>
  </si>
  <si>
    <t>334</t>
  </si>
  <si>
    <t>330</t>
  </si>
  <si>
    <t>338</t>
  </si>
  <si>
    <t>324</t>
  </si>
  <si>
    <t>09/9/2024</t>
  </si>
  <si>
    <t>314</t>
  </si>
  <si>
    <t>02/9/2024</t>
  </si>
  <si>
    <t>333</t>
  </si>
  <si>
    <t>968</t>
  </si>
  <si>
    <t>367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</si>
  <si>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</si>
  <si>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</si>
  <si>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</si>
  <si>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</si>
  <si>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</si>
  <si>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</si>
  <si>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</si>
  <si>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</si>
  <si>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</si>
  <si>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</si>
  <si>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AMOUNT</t>
  </si>
  <si>
    <t>PL/DO/11176</t>
  </si>
  <si>
    <t>PL/DO/13123</t>
  </si>
  <si>
    <t>PL/DO/12808</t>
  </si>
  <si>
    <t>PL/DO/12678</t>
  </si>
  <si>
    <t>PL/DO/12648</t>
  </si>
  <si>
    <t>PL/DO/12649</t>
  </si>
  <si>
    <t>PL/JA/14545</t>
  </si>
  <si>
    <t>PL/DO/12358</t>
  </si>
  <si>
    <t>PL/DO/11901</t>
  </si>
  <si>
    <t>PL/DO/11406</t>
  </si>
  <si>
    <t>PL/DO/11295</t>
  </si>
  <si>
    <t>PL/DO/11612</t>
  </si>
  <si>
    <t>PL/DO/11586</t>
  </si>
  <si>
    <t>PL/DO/11552</t>
  </si>
  <si>
    <t>PL/DO/11551</t>
  </si>
  <si>
    <t>PL/DO/11539</t>
  </si>
  <si>
    <t>PL/DO/11469</t>
  </si>
  <si>
    <t>PL/DO/10933</t>
  </si>
  <si>
    <t>PL/DO/13121</t>
  </si>
  <si>
    <t>PL/DO/13131</t>
  </si>
  <si>
    <t>PANDIA</t>
  </si>
  <si>
    <t>PANIKOILI</t>
  </si>
  <si>
    <t>GOP</t>
  </si>
  <si>
    <t>JAJPUR TOWN</t>
  </si>
  <si>
    <t>PURI</t>
  </si>
  <si>
    <t>KENDRAPARA</t>
  </si>
  <si>
    <t>TIKABALI</t>
  </si>
  <si>
    <t>MAHANGA</t>
  </si>
  <si>
    <t>BRAHAMAGIRI</t>
  </si>
  <si>
    <t>PATTAMUNDAI</t>
  </si>
  <si>
    <t>PARADEEP</t>
  </si>
  <si>
    <t>JAJPUR ROAD</t>
  </si>
  <si>
    <t>CTC</t>
  </si>
  <si>
    <t>BHUBAN</t>
  </si>
  <si>
    <t xml:space="preserve">Bill Date:30/09/2024
Bill NO : 22099
Total Amount:4443.00
</t>
  </si>
  <si>
    <t xml:space="preserve">GG PLAST PRIVATE LIMITED
Address: C/o-Mohini Devi Goenka  Holding No.-237 ,Kathagada Sah 753001 mo-9437579712mo-9437579712,9337725042
GST No:21AAICG7317F1ZW
</t>
  </si>
  <si>
    <t>Kindly, verify &amp; confirm within 7 days, else GST will be filed by 20th OCT., 2024. 
GST to be paid by Consignor under Reverse Charge Mechanism(RCM) as per GST.</t>
  </si>
  <si>
    <t>(RUPEES FOUR THOUSAND FOUR HUNDRED FORTY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</si>
</sst>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523875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671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P10" sqref="P10:P11"/>
    </sheetView>
  </sheetViews>
  <sheetFormatPr defaultRowHeight="15"/>
  <cols>
    <col min="1" max="1" width="5" style="1" customWidth="1"/>
    <col min="2" max="2" width="10.28515625" style="1" customWidth="1"/>
    <col min="3" max="3" width="14" style="1" customWidth="1"/>
    <col min="4" max="4" width="6.42578125" style="1" bestFit="1" customWidth="1"/>
    <col min="5" max="5" width="14.42578125" style="1" bestFit="1" customWidth="1"/>
    <col min="6" max="6" width="8.85546875" style="1" customWidth="1"/>
    <col min="7" max="7" width="7" style="1" customWidth="1"/>
    <col min="8" max="8" width="7" style="2" customWidth="1"/>
    <col min="9" max="9" width="8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8" customHeight="1">
      <c r="A2" s="21" t="s">
        <v>80</v>
      </c>
      <c r="B2" s="22"/>
      <c r="C2" s="22"/>
      <c r="D2" s="22"/>
      <c r="E2" s="22"/>
      <c r="F2" s="22"/>
      <c r="G2" s="23"/>
      <c r="H2" s="19" t="s">
        <v>79</v>
      </c>
      <c r="I2" s="19"/>
      <c r="J2" s="19"/>
    </row>
    <row r="3" spans="1:10" s="3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8" t="s">
        <v>42</v>
      </c>
      <c r="I3" s="8" t="s">
        <v>43</v>
      </c>
      <c r="J3" s="8" t="s">
        <v>44</v>
      </c>
    </row>
    <row r="4" spans="1:10">
      <c r="A4" s="20">
        <v>1</v>
      </c>
      <c r="B4" s="4" t="s">
        <v>30</v>
      </c>
      <c r="C4" s="4" t="s">
        <v>62</v>
      </c>
      <c r="D4" s="9" t="s">
        <v>77</v>
      </c>
      <c r="E4" s="4" t="s">
        <v>70</v>
      </c>
      <c r="F4" s="4" t="s">
        <v>31</v>
      </c>
      <c r="G4" s="4">
        <v>6</v>
      </c>
      <c r="H4" s="7">
        <f>VLOOKUP(E4,'[1]ANCHOR HEALTH &amp; BEAUTY CARE'!$C$4:$D$243,2,FALSE)</f>
        <v>37.5</v>
      </c>
      <c r="I4" s="7">
        <v>20</v>
      </c>
      <c r="J4" s="7">
        <f>G4*H4+I4</f>
        <v>245</v>
      </c>
    </row>
    <row r="5" spans="1:10">
      <c r="A5" s="20">
        <v>2</v>
      </c>
      <c r="B5" s="4" t="s">
        <v>1</v>
      </c>
      <c r="C5" s="4" t="s">
        <v>45</v>
      </c>
      <c r="D5" s="9" t="s">
        <v>77</v>
      </c>
      <c r="E5" s="4" t="s">
        <v>65</v>
      </c>
      <c r="F5" s="4" t="s">
        <v>2</v>
      </c>
      <c r="G5" s="4">
        <v>1</v>
      </c>
      <c r="H5" s="7">
        <f>VLOOKUP(E5,'[1]ANCHOR HEALTH &amp; BEAUTY CARE'!$C$4:$D$243,2,FALSE)</f>
        <v>37.5</v>
      </c>
      <c r="I5" s="7">
        <v>20</v>
      </c>
      <c r="J5" s="7">
        <f t="shared" ref="J5:J23" si="0">G5*H5+I5</f>
        <v>57.5</v>
      </c>
    </row>
    <row r="6" spans="1:10">
      <c r="A6" s="20">
        <v>3</v>
      </c>
      <c r="B6" s="4" t="s">
        <v>19</v>
      </c>
      <c r="C6" s="4" t="s">
        <v>55</v>
      </c>
      <c r="D6" s="9" t="s">
        <v>77</v>
      </c>
      <c r="E6" s="4" t="s">
        <v>74</v>
      </c>
      <c r="F6" s="4" t="s">
        <v>20</v>
      </c>
      <c r="G6" s="4">
        <v>4</v>
      </c>
      <c r="H6" s="7">
        <f>VLOOKUP(E6,'[1]ANCHOR HEALTH &amp; BEAUTY CARE'!$C$4:$D$243,2,FALSE)</f>
        <v>37.5</v>
      </c>
      <c r="I6" s="7">
        <v>20</v>
      </c>
      <c r="J6" s="7">
        <f t="shared" si="0"/>
        <v>170</v>
      </c>
    </row>
    <row r="7" spans="1:10">
      <c r="A7" s="20">
        <v>4</v>
      </c>
      <c r="B7" s="4" t="s">
        <v>17</v>
      </c>
      <c r="C7" s="4" t="s">
        <v>54</v>
      </c>
      <c r="D7" s="9" t="s">
        <v>77</v>
      </c>
      <c r="E7" s="4" t="s">
        <v>73</v>
      </c>
      <c r="F7" s="4" t="s">
        <v>18</v>
      </c>
      <c r="G7" s="4">
        <v>5</v>
      </c>
      <c r="H7" s="7">
        <v>50</v>
      </c>
      <c r="I7" s="7">
        <v>20</v>
      </c>
      <c r="J7" s="7">
        <f t="shared" si="0"/>
        <v>270</v>
      </c>
    </row>
    <row r="8" spans="1:10">
      <c r="A8" s="20">
        <v>5</v>
      </c>
      <c r="B8" s="4" t="s">
        <v>28</v>
      </c>
      <c r="C8" s="4" t="s">
        <v>61</v>
      </c>
      <c r="D8" s="9" t="s">
        <v>77</v>
      </c>
      <c r="E8" s="4" t="s">
        <v>68</v>
      </c>
      <c r="F8" s="4" t="s">
        <v>29</v>
      </c>
      <c r="G8" s="4">
        <v>7</v>
      </c>
      <c r="H8" s="7">
        <f>VLOOKUP(E8,'[1]ANCHOR HEALTH &amp; BEAUTY CARE'!$C$4:$D$243,2,FALSE)</f>
        <v>37.5</v>
      </c>
      <c r="I8" s="7">
        <v>20</v>
      </c>
      <c r="J8" s="7">
        <f t="shared" si="0"/>
        <v>282.5</v>
      </c>
    </row>
    <row r="9" spans="1:10">
      <c r="A9" s="20">
        <v>6</v>
      </c>
      <c r="B9" s="4" t="s">
        <v>23</v>
      </c>
      <c r="C9" s="4" t="s">
        <v>57</v>
      </c>
      <c r="D9" s="9" t="s">
        <v>77</v>
      </c>
      <c r="E9" s="4" t="s">
        <v>69</v>
      </c>
      <c r="F9" s="4" t="s">
        <v>24</v>
      </c>
      <c r="G9" s="4">
        <v>7</v>
      </c>
      <c r="H9" s="7">
        <f>VLOOKUP(E9,'[1]ANCHOR HEALTH &amp; BEAUTY CARE'!$C$4:$D$243,2,FALSE)</f>
        <v>37.5</v>
      </c>
      <c r="I9" s="7">
        <v>20</v>
      </c>
      <c r="J9" s="7">
        <f t="shared" si="0"/>
        <v>282.5</v>
      </c>
    </row>
    <row r="10" spans="1:10">
      <c r="A10" s="20">
        <v>7</v>
      </c>
      <c r="B10" s="4" t="s">
        <v>23</v>
      </c>
      <c r="C10" s="4" t="s">
        <v>58</v>
      </c>
      <c r="D10" s="9" t="s">
        <v>77</v>
      </c>
      <c r="E10" s="4" t="s">
        <v>76</v>
      </c>
      <c r="F10" s="4" t="s">
        <v>25</v>
      </c>
      <c r="G10" s="4">
        <v>3</v>
      </c>
      <c r="H10" s="7">
        <f>VLOOKUP(E10,'[1]ANCHOR HEALTH &amp; BEAUTY CARE'!$C$4:$D$243,2,FALSE)</f>
        <v>37.5</v>
      </c>
      <c r="I10" s="7">
        <v>20</v>
      </c>
      <c r="J10" s="7">
        <f t="shared" si="0"/>
        <v>132.5</v>
      </c>
    </row>
    <row r="11" spans="1:10">
      <c r="A11" s="20">
        <v>8</v>
      </c>
      <c r="B11" s="4" t="s">
        <v>23</v>
      </c>
      <c r="C11" s="4" t="s">
        <v>59</v>
      </c>
      <c r="D11" s="9" t="s">
        <v>77</v>
      </c>
      <c r="E11" s="4" t="s">
        <v>67</v>
      </c>
      <c r="F11" s="4" t="s">
        <v>26</v>
      </c>
      <c r="G11" s="4">
        <v>2</v>
      </c>
      <c r="H11" s="7">
        <f>VLOOKUP(E11,'[1]ANCHOR HEALTH &amp; BEAUTY CARE'!$C$4:$D$243,2,FALSE)</f>
        <v>37.5</v>
      </c>
      <c r="I11" s="7">
        <v>20</v>
      </c>
      <c r="J11" s="7">
        <f t="shared" si="0"/>
        <v>95</v>
      </c>
    </row>
    <row r="12" spans="1:10">
      <c r="A12" s="20">
        <v>9</v>
      </c>
      <c r="B12" s="4" t="s">
        <v>23</v>
      </c>
      <c r="C12" s="4" t="s">
        <v>60</v>
      </c>
      <c r="D12" s="9" t="s">
        <v>77</v>
      </c>
      <c r="E12" s="9" t="s">
        <v>78</v>
      </c>
      <c r="F12" s="4" t="s">
        <v>27</v>
      </c>
      <c r="G12" s="4">
        <v>8</v>
      </c>
      <c r="H12" s="7">
        <f>VLOOKUP(E12,'[1]ANCHOR HEALTH &amp; BEAUTY CARE'!$C$4:$D$243,2,FALSE)</f>
        <v>40</v>
      </c>
      <c r="I12" s="7">
        <v>20</v>
      </c>
      <c r="J12" s="7">
        <f t="shared" si="0"/>
        <v>340</v>
      </c>
    </row>
    <row r="13" spans="1:10">
      <c r="A13" s="20">
        <v>10</v>
      </c>
      <c r="B13" s="4" t="s">
        <v>21</v>
      </c>
      <c r="C13" s="4" t="s">
        <v>56</v>
      </c>
      <c r="D13" s="9" t="s">
        <v>77</v>
      </c>
      <c r="E13" s="4" t="s">
        <v>75</v>
      </c>
      <c r="F13" s="4" t="s">
        <v>22</v>
      </c>
      <c r="G13" s="4">
        <v>3</v>
      </c>
      <c r="H13" s="7">
        <f>VLOOKUP(E13,'[1]ANCHOR HEALTH &amp; BEAUTY CARE'!$C$4:$D$243,2,FALSE)</f>
        <v>37.5</v>
      </c>
      <c r="I13" s="7">
        <v>20</v>
      </c>
      <c r="J13" s="7">
        <f t="shared" si="0"/>
        <v>132.5</v>
      </c>
    </row>
    <row r="14" spans="1:10">
      <c r="A14" s="20">
        <v>11</v>
      </c>
      <c r="B14" s="4" t="s">
        <v>15</v>
      </c>
      <c r="C14" s="4" t="s">
        <v>53</v>
      </c>
      <c r="D14" s="9" t="s">
        <v>77</v>
      </c>
      <c r="E14" s="4" t="s">
        <v>70</v>
      </c>
      <c r="F14" s="4" t="s">
        <v>16</v>
      </c>
      <c r="G14" s="4">
        <v>4</v>
      </c>
      <c r="H14" s="7">
        <f>VLOOKUP(E14,'[1]ANCHOR HEALTH &amp; BEAUTY CARE'!$C$4:$D$243,2,FALSE)</f>
        <v>37.5</v>
      </c>
      <c r="I14" s="7">
        <v>20</v>
      </c>
      <c r="J14" s="7">
        <f t="shared" si="0"/>
        <v>170</v>
      </c>
    </row>
    <row r="15" spans="1:10">
      <c r="A15" s="20">
        <v>12</v>
      </c>
      <c r="B15" s="4" t="s">
        <v>12</v>
      </c>
      <c r="C15" s="4" t="s">
        <v>51</v>
      </c>
      <c r="D15" s="9" t="s">
        <v>77</v>
      </c>
      <c r="E15" s="4" t="s">
        <v>71</v>
      </c>
      <c r="F15" s="4" t="s">
        <v>13</v>
      </c>
      <c r="G15" s="4">
        <v>6</v>
      </c>
      <c r="H15" s="7">
        <f>VLOOKUP(E15,'[1]ANCHOR HEALTH &amp; BEAUTY CARE'!$C$4:$D$243,2,FALSE)</f>
        <v>60</v>
      </c>
      <c r="I15" s="7">
        <v>20</v>
      </c>
      <c r="J15" s="7">
        <f t="shared" si="0"/>
        <v>380</v>
      </c>
    </row>
    <row r="16" spans="1:10">
      <c r="A16" s="20">
        <v>13</v>
      </c>
      <c r="B16" s="4" t="s">
        <v>12</v>
      </c>
      <c r="C16" s="4" t="s">
        <v>52</v>
      </c>
      <c r="D16" s="9" t="s">
        <v>77</v>
      </c>
      <c r="E16" s="4" t="s">
        <v>72</v>
      </c>
      <c r="F16" s="4" t="s">
        <v>14</v>
      </c>
      <c r="G16" s="4">
        <v>2</v>
      </c>
      <c r="H16" s="7">
        <f>VLOOKUP(E16,'[1]ANCHOR HEALTH &amp; BEAUTY CARE'!$C$4:$D$243,2,FALSE)</f>
        <v>40</v>
      </c>
      <c r="I16" s="7">
        <v>20</v>
      </c>
      <c r="J16" s="7">
        <f t="shared" si="0"/>
        <v>100</v>
      </c>
    </row>
    <row r="17" spans="1:10">
      <c r="A17" s="20">
        <v>14</v>
      </c>
      <c r="B17" s="4" t="s">
        <v>9</v>
      </c>
      <c r="C17" s="4" t="s">
        <v>49</v>
      </c>
      <c r="D17" s="9" t="s">
        <v>77</v>
      </c>
      <c r="E17" s="4" t="s">
        <v>69</v>
      </c>
      <c r="F17" s="4" t="s">
        <v>10</v>
      </c>
      <c r="G17" s="4">
        <v>8</v>
      </c>
      <c r="H17" s="7">
        <f>VLOOKUP(E17,'[1]ANCHOR HEALTH &amp; BEAUTY CARE'!$C$4:$D$243,2,FALSE)</f>
        <v>37.5</v>
      </c>
      <c r="I17" s="7">
        <v>20</v>
      </c>
      <c r="J17" s="7">
        <f t="shared" si="0"/>
        <v>320</v>
      </c>
    </row>
    <row r="18" spans="1:10">
      <c r="A18" s="20">
        <v>15</v>
      </c>
      <c r="B18" s="4" t="s">
        <v>9</v>
      </c>
      <c r="C18" s="4" t="s">
        <v>50</v>
      </c>
      <c r="D18" s="9" t="s">
        <v>77</v>
      </c>
      <c r="E18" s="4" t="s">
        <v>70</v>
      </c>
      <c r="F18" s="4" t="s">
        <v>11</v>
      </c>
      <c r="G18" s="4">
        <v>4</v>
      </c>
      <c r="H18" s="7">
        <f>VLOOKUP(E18,'[1]ANCHOR HEALTH &amp; BEAUTY CARE'!$C$4:$D$243,2,FALSE)</f>
        <v>37.5</v>
      </c>
      <c r="I18" s="7">
        <v>20</v>
      </c>
      <c r="J18" s="7">
        <f t="shared" si="0"/>
        <v>170</v>
      </c>
    </row>
    <row r="19" spans="1:10">
      <c r="A19" s="20">
        <v>16</v>
      </c>
      <c r="B19" s="4" t="s">
        <v>7</v>
      </c>
      <c r="C19" s="4" t="s">
        <v>48</v>
      </c>
      <c r="D19" s="9" t="s">
        <v>77</v>
      </c>
      <c r="E19" s="4" t="s">
        <v>68</v>
      </c>
      <c r="F19" s="4" t="s">
        <v>8</v>
      </c>
      <c r="G19" s="4">
        <v>3</v>
      </c>
      <c r="H19" s="7">
        <f>VLOOKUP(E19,'[1]ANCHOR HEALTH &amp; BEAUTY CARE'!$C$4:$D$243,2,FALSE)</f>
        <v>37.5</v>
      </c>
      <c r="I19" s="7">
        <v>20</v>
      </c>
      <c r="J19" s="7">
        <f t="shared" si="0"/>
        <v>132.5</v>
      </c>
    </row>
    <row r="20" spans="1:10">
      <c r="A20" s="20">
        <v>17</v>
      </c>
      <c r="B20" s="4" t="s">
        <v>5</v>
      </c>
      <c r="C20" s="4" t="s">
        <v>47</v>
      </c>
      <c r="D20" s="9" t="s">
        <v>77</v>
      </c>
      <c r="E20" s="4" t="s">
        <v>67</v>
      </c>
      <c r="F20" s="4" t="s">
        <v>6</v>
      </c>
      <c r="G20" s="4">
        <v>3</v>
      </c>
      <c r="H20" s="7">
        <f>VLOOKUP(E20,'[1]ANCHOR HEALTH &amp; BEAUTY CARE'!$C$4:$D$243,2,FALSE)</f>
        <v>37.5</v>
      </c>
      <c r="I20" s="7">
        <v>20</v>
      </c>
      <c r="J20" s="7">
        <f t="shared" si="0"/>
        <v>132.5</v>
      </c>
    </row>
    <row r="21" spans="1:10">
      <c r="A21" s="20">
        <v>18</v>
      </c>
      <c r="B21" s="4" t="s">
        <v>3</v>
      </c>
      <c r="C21" s="4" t="s">
        <v>46</v>
      </c>
      <c r="D21" s="9" t="s">
        <v>77</v>
      </c>
      <c r="E21" s="4" t="s">
        <v>66</v>
      </c>
      <c r="F21" s="4" t="s">
        <v>4</v>
      </c>
      <c r="G21" s="4">
        <v>4</v>
      </c>
      <c r="H21" s="7">
        <f>VLOOKUP(E21,'[1]ANCHOR HEALTH &amp; BEAUTY CARE'!$C$4:$D$243,2,FALSE)</f>
        <v>37.5</v>
      </c>
      <c r="I21" s="7">
        <v>20</v>
      </c>
      <c r="J21" s="7">
        <f t="shared" si="0"/>
        <v>170</v>
      </c>
    </row>
    <row r="22" spans="1:10">
      <c r="A22" s="20">
        <v>19</v>
      </c>
      <c r="B22" s="4" t="s">
        <v>3</v>
      </c>
      <c r="C22" s="4" t="s">
        <v>63</v>
      </c>
      <c r="D22" s="9" t="s">
        <v>77</v>
      </c>
      <c r="E22" s="4" t="s">
        <v>73</v>
      </c>
      <c r="F22" s="4" t="s">
        <v>32</v>
      </c>
      <c r="G22" s="4">
        <v>10</v>
      </c>
      <c r="H22" s="7">
        <v>50</v>
      </c>
      <c r="I22" s="7">
        <v>20</v>
      </c>
      <c r="J22" s="7">
        <f t="shared" si="0"/>
        <v>520</v>
      </c>
    </row>
    <row r="23" spans="1:10">
      <c r="A23" s="20">
        <v>20</v>
      </c>
      <c r="B23" s="4" t="s">
        <v>3</v>
      </c>
      <c r="C23" s="4" t="s">
        <v>64</v>
      </c>
      <c r="D23" s="9" t="s">
        <v>77</v>
      </c>
      <c r="E23" s="9" t="s">
        <v>78</v>
      </c>
      <c r="F23" s="4" t="s">
        <v>33</v>
      </c>
      <c r="G23" s="4">
        <v>8</v>
      </c>
      <c r="H23" s="7">
        <f>VLOOKUP(E23,'[1]ANCHOR HEALTH &amp; BEAUTY CARE'!$C$4:$D$243,2,FALSE)</f>
        <v>40</v>
      </c>
      <c r="I23" s="7">
        <v>20</v>
      </c>
      <c r="J23" s="7">
        <f t="shared" si="0"/>
        <v>340</v>
      </c>
    </row>
    <row r="24" spans="1:10" s="3" customFormat="1">
      <c r="A24" s="10" t="s">
        <v>82</v>
      </c>
      <c r="B24" s="11"/>
      <c r="C24" s="11"/>
      <c r="D24" s="11"/>
      <c r="E24" s="11"/>
      <c r="F24" s="11"/>
      <c r="G24" s="11"/>
      <c r="H24" s="12"/>
      <c r="I24" s="13"/>
      <c r="J24" s="6">
        <f>ROUND(SUM(J4:J23),0)</f>
        <v>4443</v>
      </c>
    </row>
    <row r="25" spans="1:10" s="3" customFormat="1" ht="30" customHeight="1">
      <c r="A25" s="14" t="s">
        <v>81</v>
      </c>
      <c r="B25" s="14"/>
      <c r="C25" s="14"/>
      <c r="D25" s="14"/>
      <c r="E25" s="14"/>
      <c r="F25" s="14"/>
      <c r="G25" s="14"/>
      <c r="H25" s="15"/>
      <c r="I25" s="15"/>
      <c r="J25" s="15"/>
    </row>
    <row r="26" spans="1:10" s="3" customFormat="1" ht="30" customHeight="1">
      <c r="A26" s="14" t="s">
        <v>34</v>
      </c>
      <c r="B26" s="14"/>
      <c r="C26" s="14"/>
      <c r="D26" s="14"/>
      <c r="E26" s="14"/>
      <c r="F26" s="14"/>
      <c r="G26" s="14"/>
      <c r="H26" s="15"/>
      <c r="I26" s="15"/>
      <c r="J26" s="15"/>
    </row>
    <row r="27" spans="1:10">
      <c r="G27" s="24">
        <f>SUM(G4:G23)</f>
        <v>98</v>
      </c>
    </row>
  </sheetData>
  <sortState ref="B4:J23">
    <sortCondition ref="B4"/>
  </sortState>
  <mergeCells count="7">
    <mergeCell ref="A24:I24"/>
    <mergeCell ref="A25:J25"/>
    <mergeCell ref="A26:J26"/>
    <mergeCell ref="A2:G2"/>
    <mergeCell ref="H1:J1"/>
    <mergeCell ref="H2:J2"/>
    <mergeCell ref="A1:G1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7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2024-10-23T08:56:53Z</cp:lastPrinted>
  <dcterms:created xsi:type="dcterms:W3CDTF">2024-10-07T05:52:43Z</dcterms:created>
  <dcterms:modified xsi:type="dcterms:W3CDTF">2024-10-23T08:56:59Z</dcterms:modified>
</cp:coreProperties>
</file>