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s="1"/>
</calcChain>
</file>

<file path=xl/sharedStrings.xml><?xml version="1.0" encoding="utf-8"?>
<sst xmlns="http://schemas.openxmlformats.org/spreadsheetml/2006/main" count="78" uniqueCount="59">
  <si>
    <t>INVOICE
PRAGATI LOGISTICS,SAMANTA SAHI KHUNTIA LANE,8984191006
GST No:21AGHPB9356M1Z9</t>
  </si>
  <si>
    <t>09/11/2024</t>
  </si>
  <si>
    <t>204</t>
  </si>
  <si>
    <t>11/11/2024</t>
  </si>
  <si>
    <t>206</t>
  </si>
  <si>
    <t>207</t>
  </si>
  <si>
    <t>15/11/2024</t>
  </si>
  <si>
    <t>211</t>
  </si>
  <si>
    <t>213</t>
  </si>
  <si>
    <t>210</t>
  </si>
  <si>
    <t>19/11/2024</t>
  </si>
  <si>
    <t>217</t>
  </si>
  <si>
    <t>21/11/2024</t>
  </si>
  <si>
    <t>221</t>
  </si>
  <si>
    <t>223</t>
  </si>
  <si>
    <t>29/11/2024</t>
  </si>
  <si>
    <t>230</t>
  </si>
  <si>
    <t>232</t>
  </si>
  <si>
    <t>229</t>
  </si>
  <si>
    <t>Thanking you for your business.
PRAGATI LOGISTICS</t>
  </si>
  <si>
    <t>SAINKUL</t>
  </si>
  <si>
    <t>ANANDAPUR</t>
  </si>
  <si>
    <t>KENDRAPARA</t>
  </si>
  <si>
    <t>ANGUL</t>
  </si>
  <si>
    <t>GHASIPURA</t>
  </si>
  <si>
    <t>BHADRAK</t>
  </si>
  <si>
    <t>PURI</t>
  </si>
  <si>
    <t>UDALA</t>
  </si>
  <si>
    <t>MANIJANGA</t>
  </si>
  <si>
    <t>CHARAMPA</t>
  </si>
  <si>
    <t>CTC</t>
  </si>
  <si>
    <t>PL/JA/18497</t>
  </si>
  <si>
    <t>PL/JA/18589</t>
  </si>
  <si>
    <t>PL/JA/18590</t>
  </si>
  <si>
    <t>PL/JA/18868</t>
  </si>
  <si>
    <t>PL/JA/18883</t>
  </si>
  <si>
    <t>PL/JA/18893</t>
  </si>
  <si>
    <t>PL/JA/19068</t>
  </si>
  <si>
    <t>PL/JA/19208</t>
  </si>
  <si>
    <t>PL/JA/19256</t>
  </si>
  <si>
    <t>PL/JA/19778</t>
  </si>
  <si>
    <t>PL/JA/19795</t>
  </si>
  <si>
    <t>PL/JA/19797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</si>
  <si>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</si>
  <si>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</si>
  <si>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</si>
  <si>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</si>
  <si>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</si>
  <si>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</si>
  <si>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</si>
  <si>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</si>
  <si>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</si>
  <si>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GLAZE PLASTIC INDUSTRIES
Address:Choudwar Industrial Estate Plot No-174,Cuttack-754027 ODISHA,9437157800
GST No:21ADHPN2947D1ZV
</t>
  </si>
  <si>
    <t>(RUPEES THREE THOUSAND FIVE HUNDREDE SIXTY FIVE ONLY)</t>
  </si>
  <si>
    <t xml:space="preserve">Bill Date:30/11/2024
Bill NO : 28183
Total Amount:3565.00
</t>
  </si>
  <si>
    <t>Kindly, verify &amp; confirm within 7 days, else GST will be filed by 20th DEC,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</si>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</sst>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285750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66675"/>
          <a:ext cx="41433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V16" sqref="V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6.42578125" style="1" customWidth="1"/>
    <col min="8" max="8" width="7.140625" style="2" customWidth="1"/>
    <col min="9" max="9" width="6.42578125" style="2" customWidth="1"/>
    <col min="10" max="10" width="7.28515625" style="2" customWidth="1"/>
    <col min="11" max="11" width="7.1406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5.75" customHeight="1">
      <c r="A2" s="15" t="s">
        <v>52</v>
      </c>
      <c r="B2" s="16"/>
      <c r="C2" s="16"/>
      <c r="D2" s="16"/>
      <c r="E2" s="16"/>
      <c r="F2" s="16"/>
      <c r="G2" s="16"/>
      <c r="H2" s="17"/>
      <c r="I2" s="18" t="s">
        <v>54</v>
      </c>
      <c r="J2" s="18"/>
      <c r="K2" s="18"/>
      <c r="L2" s="18"/>
    </row>
    <row r="3" spans="1:12" s="9" customFormat="1" ht="15" customHeigh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8" t="s">
        <v>50</v>
      </c>
      <c r="I3" s="8" t="s">
        <v>56</v>
      </c>
      <c r="J3" s="8" t="s">
        <v>57</v>
      </c>
      <c r="K3" s="8" t="s">
        <v>58</v>
      </c>
      <c r="L3" s="8" t="s">
        <v>51</v>
      </c>
    </row>
    <row r="4" spans="1:12">
      <c r="A4" s="19">
        <v>1</v>
      </c>
      <c r="B4" s="4" t="s">
        <v>1</v>
      </c>
      <c r="C4" s="4" t="s">
        <v>31</v>
      </c>
      <c r="D4" s="7" t="s">
        <v>30</v>
      </c>
      <c r="E4" s="4" t="s">
        <v>20</v>
      </c>
      <c r="F4" s="4" t="s">
        <v>2</v>
      </c>
      <c r="G4" s="4">
        <v>2</v>
      </c>
      <c r="H4" s="6">
        <f>VLOOKUP(E4,'[1]GLAZE PLASTICS'!$C$4:$D$60,2,FALSE)</f>
        <v>100</v>
      </c>
      <c r="I4" s="6">
        <f>G4*2</f>
        <v>4</v>
      </c>
      <c r="J4" s="6">
        <f>G4*25</f>
        <v>50</v>
      </c>
      <c r="K4" s="6">
        <v>25</v>
      </c>
      <c r="L4" s="6">
        <f>G4*H4+I4+J4+K4</f>
        <v>279</v>
      </c>
    </row>
    <row r="5" spans="1:12">
      <c r="A5" s="19">
        <v>2</v>
      </c>
      <c r="B5" s="4" t="s">
        <v>3</v>
      </c>
      <c r="C5" s="4" t="s">
        <v>32</v>
      </c>
      <c r="D5" s="7" t="s">
        <v>30</v>
      </c>
      <c r="E5" s="4" t="s">
        <v>21</v>
      </c>
      <c r="F5" s="4" t="s">
        <v>4</v>
      </c>
      <c r="G5" s="4">
        <v>1</v>
      </c>
      <c r="H5" s="6">
        <f>VLOOKUP(E5,'[1]GLAZE PLASTICS'!$C$4:$D$60,2,FALSE)</f>
        <v>100</v>
      </c>
      <c r="I5" s="6">
        <f t="shared" ref="I5:I15" si="0">G5*2</f>
        <v>2</v>
      </c>
      <c r="J5" s="6">
        <f t="shared" ref="J5:J15" si="1">G5*25</f>
        <v>25</v>
      </c>
      <c r="K5" s="6">
        <v>25</v>
      </c>
      <c r="L5" s="6">
        <f t="shared" ref="L5:L15" si="2">G5*H5+I5+J5+K5</f>
        <v>152</v>
      </c>
    </row>
    <row r="6" spans="1:12">
      <c r="A6" s="19">
        <v>3</v>
      </c>
      <c r="B6" s="4" t="s">
        <v>3</v>
      </c>
      <c r="C6" s="4" t="s">
        <v>33</v>
      </c>
      <c r="D6" s="7" t="s">
        <v>30</v>
      </c>
      <c r="E6" s="4" t="s">
        <v>22</v>
      </c>
      <c r="F6" s="4" t="s">
        <v>5</v>
      </c>
      <c r="G6" s="4">
        <v>1</v>
      </c>
      <c r="H6" s="6">
        <f>VLOOKUP(E6,'[1]GLAZE PLASTICS'!$C$4:$D$60,2,FALSE)</f>
        <v>100</v>
      </c>
      <c r="I6" s="6">
        <f t="shared" si="0"/>
        <v>2</v>
      </c>
      <c r="J6" s="6">
        <f t="shared" si="1"/>
        <v>25</v>
      </c>
      <c r="K6" s="6">
        <v>25</v>
      </c>
      <c r="L6" s="6">
        <f t="shared" si="2"/>
        <v>152</v>
      </c>
    </row>
    <row r="7" spans="1:12">
      <c r="A7" s="19">
        <v>4</v>
      </c>
      <c r="B7" s="4" t="s">
        <v>6</v>
      </c>
      <c r="C7" s="4" t="s">
        <v>34</v>
      </c>
      <c r="D7" s="7" t="s">
        <v>30</v>
      </c>
      <c r="E7" s="4" t="s">
        <v>23</v>
      </c>
      <c r="F7" s="4" t="s">
        <v>7</v>
      </c>
      <c r="G7" s="4">
        <v>1</v>
      </c>
      <c r="H7" s="6">
        <f>VLOOKUP(E7,'[1]GLAZE PLASTICS'!$C$4:$D$60,2,FALSE)</f>
        <v>100</v>
      </c>
      <c r="I7" s="6">
        <f t="shared" si="0"/>
        <v>2</v>
      </c>
      <c r="J7" s="6">
        <f t="shared" si="1"/>
        <v>25</v>
      </c>
      <c r="K7" s="6">
        <v>25</v>
      </c>
      <c r="L7" s="6">
        <f t="shared" si="2"/>
        <v>152</v>
      </c>
    </row>
    <row r="8" spans="1:12">
      <c r="A8" s="19">
        <v>5</v>
      </c>
      <c r="B8" s="4" t="s">
        <v>6</v>
      </c>
      <c r="C8" s="4" t="s">
        <v>35</v>
      </c>
      <c r="D8" s="7" t="s">
        <v>30</v>
      </c>
      <c r="E8" s="4" t="s">
        <v>24</v>
      </c>
      <c r="F8" s="4" t="s">
        <v>8</v>
      </c>
      <c r="G8" s="4">
        <v>2</v>
      </c>
      <c r="H8" s="6">
        <f>VLOOKUP(E8,'[1]GLAZE PLASTICS'!$C$4:$D$60,2,FALSE)</f>
        <v>100</v>
      </c>
      <c r="I8" s="6">
        <f t="shared" si="0"/>
        <v>4</v>
      </c>
      <c r="J8" s="6">
        <f t="shared" si="1"/>
        <v>50</v>
      </c>
      <c r="K8" s="6">
        <v>25</v>
      </c>
      <c r="L8" s="6">
        <f t="shared" si="2"/>
        <v>279</v>
      </c>
    </row>
    <row r="9" spans="1:12">
      <c r="A9" s="19">
        <v>6</v>
      </c>
      <c r="B9" s="4" t="s">
        <v>6</v>
      </c>
      <c r="C9" s="4" t="s">
        <v>36</v>
      </c>
      <c r="D9" s="7" t="s">
        <v>30</v>
      </c>
      <c r="E9" s="4" t="s">
        <v>25</v>
      </c>
      <c r="F9" s="4" t="s">
        <v>9</v>
      </c>
      <c r="G9" s="4">
        <v>1</v>
      </c>
      <c r="H9" s="6">
        <f>VLOOKUP(E9,'[1]GLAZE PLASTICS'!$C$4:$D$60,2,FALSE)</f>
        <v>100</v>
      </c>
      <c r="I9" s="6">
        <f t="shared" si="0"/>
        <v>2</v>
      </c>
      <c r="J9" s="6">
        <f t="shared" si="1"/>
        <v>25</v>
      </c>
      <c r="K9" s="6">
        <v>25</v>
      </c>
      <c r="L9" s="6">
        <f t="shared" si="2"/>
        <v>152</v>
      </c>
    </row>
    <row r="10" spans="1:12">
      <c r="A10" s="19">
        <v>7</v>
      </c>
      <c r="B10" s="4" t="s">
        <v>10</v>
      </c>
      <c r="C10" s="4" t="s">
        <v>37</v>
      </c>
      <c r="D10" s="7" t="s">
        <v>30</v>
      </c>
      <c r="E10" s="4" t="s">
        <v>26</v>
      </c>
      <c r="F10" s="4" t="s">
        <v>11</v>
      </c>
      <c r="G10" s="4">
        <v>3</v>
      </c>
      <c r="H10" s="6">
        <f>VLOOKUP(E10,'[1]GLAZE PLASTICS'!$C$4:$D$60,2,FALSE)</f>
        <v>100</v>
      </c>
      <c r="I10" s="6">
        <f t="shared" si="0"/>
        <v>6</v>
      </c>
      <c r="J10" s="6">
        <f t="shared" si="1"/>
        <v>75</v>
      </c>
      <c r="K10" s="6">
        <v>25</v>
      </c>
      <c r="L10" s="6">
        <f t="shared" si="2"/>
        <v>406</v>
      </c>
    </row>
    <row r="11" spans="1:12">
      <c r="A11" s="19">
        <v>8</v>
      </c>
      <c r="B11" s="4" t="s">
        <v>12</v>
      </c>
      <c r="C11" s="4" t="s">
        <v>38</v>
      </c>
      <c r="D11" s="7" t="s">
        <v>30</v>
      </c>
      <c r="E11" s="4" t="s">
        <v>27</v>
      </c>
      <c r="F11" s="4" t="s">
        <v>13</v>
      </c>
      <c r="G11" s="4">
        <v>3</v>
      </c>
      <c r="H11" s="6">
        <f>VLOOKUP(E11,'[1]GLAZE PLASTICS'!$C$4:$D$60,2,FALSE)</f>
        <v>130</v>
      </c>
      <c r="I11" s="6">
        <f t="shared" si="0"/>
        <v>6</v>
      </c>
      <c r="J11" s="6">
        <f t="shared" si="1"/>
        <v>75</v>
      </c>
      <c r="K11" s="6">
        <v>25</v>
      </c>
      <c r="L11" s="6">
        <f t="shared" si="2"/>
        <v>496</v>
      </c>
    </row>
    <row r="12" spans="1:12">
      <c r="A12" s="19">
        <v>9</v>
      </c>
      <c r="B12" s="4" t="s">
        <v>12</v>
      </c>
      <c r="C12" s="4" t="s">
        <v>39</v>
      </c>
      <c r="D12" s="7" t="s">
        <v>30</v>
      </c>
      <c r="E12" s="4" t="s">
        <v>28</v>
      </c>
      <c r="F12" s="4" t="s">
        <v>14</v>
      </c>
      <c r="G12" s="4">
        <v>2</v>
      </c>
      <c r="H12" s="6">
        <f>VLOOKUP(E12,'[1]GLAZE PLASTICS'!$C$4:$D$60,2,FALSE)</f>
        <v>100</v>
      </c>
      <c r="I12" s="6">
        <f t="shared" si="0"/>
        <v>4</v>
      </c>
      <c r="J12" s="6">
        <f t="shared" si="1"/>
        <v>50</v>
      </c>
      <c r="K12" s="6">
        <v>25</v>
      </c>
      <c r="L12" s="6">
        <f t="shared" si="2"/>
        <v>279</v>
      </c>
    </row>
    <row r="13" spans="1:12">
      <c r="A13" s="19">
        <v>10</v>
      </c>
      <c r="B13" s="4" t="s">
        <v>15</v>
      </c>
      <c r="C13" s="4" t="s">
        <v>40</v>
      </c>
      <c r="D13" s="7" t="s">
        <v>30</v>
      </c>
      <c r="E13" s="4" t="s">
        <v>26</v>
      </c>
      <c r="F13" s="4" t="s">
        <v>16</v>
      </c>
      <c r="G13" s="4">
        <v>2</v>
      </c>
      <c r="H13" s="6">
        <f>VLOOKUP(E13,'[1]GLAZE PLASTICS'!$C$4:$D$60,2,FALSE)</f>
        <v>100</v>
      </c>
      <c r="I13" s="6">
        <f t="shared" si="0"/>
        <v>4</v>
      </c>
      <c r="J13" s="6">
        <f t="shared" si="1"/>
        <v>50</v>
      </c>
      <c r="K13" s="6">
        <v>25</v>
      </c>
      <c r="L13" s="6">
        <f t="shared" si="2"/>
        <v>279</v>
      </c>
    </row>
    <row r="14" spans="1:12">
      <c r="A14" s="19">
        <v>11</v>
      </c>
      <c r="B14" s="4" t="s">
        <v>15</v>
      </c>
      <c r="C14" s="4" t="s">
        <v>41</v>
      </c>
      <c r="D14" s="7" t="s">
        <v>30</v>
      </c>
      <c r="E14" s="4" t="s">
        <v>29</v>
      </c>
      <c r="F14" s="4" t="s">
        <v>17</v>
      </c>
      <c r="G14" s="4">
        <v>2</v>
      </c>
      <c r="H14" s="6">
        <f>VLOOKUP(E14,'[1]GLAZE PLASTICS'!$C$4:$D$60,2,FALSE)</f>
        <v>100</v>
      </c>
      <c r="I14" s="6">
        <f t="shared" si="0"/>
        <v>4</v>
      </c>
      <c r="J14" s="6">
        <f t="shared" si="1"/>
        <v>50</v>
      </c>
      <c r="K14" s="6">
        <v>25</v>
      </c>
      <c r="L14" s="6">
        <f t="shared" si="2"/>
        <v>279</v>
      </c>
    </row>
    <row r="15" spans="1:12">
      <c r="A15" s="19">
        <v>12</v>
      </c>
      <c r="B15" s="4" t="s">
        <v>15</v>
      </c>
      <c r="C15" s="4" t="s">
        <v>42</v>
      </c>
      <c r="D15" s="7" t="s">
        <v>30</v>
      </c>
      <c r="E15" s="4" t="s">
        <v>25</v>
      </c>
      <c r="F15" s="4" t="s">
        <v>18</v>
      </c>
      <c r="G15" s="4">
        <v>5</v>
      </c>
      <c r="H15" s="6">
        <f>VLOOKUP(E15,'[1]GLAZE PLASTICS'!$C$4:$D$60,2,FALSE)</f>
        <v>100</v>
      </c>
      <c r="I15" s="6">
        <f t="shared" si="0"/>
        <v>10</v>
      </c>
      <c r="J15" s="6">
        <f t="shared" si="1"/>
        <v>125</v>
      </c>
      <c r="K15" s="6">
        <v>25</v>
      </c>
      <c r="L15" s="6">
        <f t="shared" si="2"/>
        <v>660</v>
      </c>
    </row>
    <row r="16" spans="1:12" s="3" customFormat="1">
      <c r="A16" s="11" t="s">
        <v>53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  <c r="L16" s="10">
        <f>SUM(L4:L15)</f>
        <v>3565</v>
      </c>
    </row>
    <row r="17" spans="1:12" s="3" customFormat="1" ht="30" customHeight="1">
      <c r="A17" s="13" t="s">
        <v>55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 s="3" customFormat="1" ht="30" customHeight="1">
      <c r="A18" s="13" t="s">
        <v>19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9" customFormat="1">
      <c r="G19" s="5">
        <f>SUM(G4:G15)</f>
        <v>25</v>
      </c>
      <c r="H19" s="20"/>
      <c r="I19" s="20"/>
      <c r="J19" s="20"/>
      <c r="K19" s="20"/>
      <c r="L19" s="20"/>
    </row>
  </sheetData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2024-12-13T07:11:03Z</cp:lastPrinted>
  <dcterms:created xsi:type="dcterms:W3CDTF">2024-12-10T07:36:34Z</dcterms:created>
  <dcterms:modified xsi:type="dcterms:W3CDTF">2024-12-16T09:03:57Z</dcterms:modified>
</cp:coreProperties>
</file>