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Sheet1!$H$1:$H$76</definedName>
    <definedName name="_xlnm.Print_Titles" localSheetId="0">Sheet1!$1:$8</definedName>
  </definedNames>
  <calcPr calcId="124519"/>
  <fileRecoveryPr repairLoad="1"/>
</workbook>
</file>

<file path=xl/calcChain.xml><?xml version="1.0" encoding="utf-8"?>
<calcChain xmlns="http://schemas.openxmlformats.org/spreadsheetml/2006/main">
  <c r="L10" i="1"/>
  <c r="L11"/>
  <c r="L12"/>
  <c r="L13"/>
  <c r="L14"/>
  <c r="L15"/>
  <c r="L16"/>
  <c r="L17"/>
  <c r="L18"/>
  <c r="L19"/>
  <c r="L20"/>
  <c r="L21"/>
  <c r="J21" l="1"/>
  <c r="J20"/>
  <c r="J19"/>
  <c r="J18"/>
  <c r="J17"/>
  <c r="J16"/>
  <c r="J15"/>
  <c r="J14"/>
  <c r="J13"/>
  <c r="J12"/>
  <c r="J11"/>
  <c r="J10"/>
  <c r="J9"/>
  <c r="I21"/>
  <c r="I20"/>
  <c r="I19"/>
  <c r="I18"/>
  <c r="I17"/>
  <c r="I16"/>
  <c r="I15"/>
  <c r="I14"/>
  <c r="I13"/>
  <c r="I12"/>
  <c r="I11"/>
  <c r="I10"/>
  <c r="I9"/>
  <c r="H21"/>
  <c r="H20"/>
  <c r="H19"/>
  <c r="H18"/>
  <c r="H16"/>
  <c r="H15"/>
  <c r="H14"/>
  <c r="H13"/>
  <c r="H12"/>
  <c r="L9"/>
  <c r="G23" l="1"/>
  <c r="L22" l="1"/>
</calcChain>
</file>

<file path=xl/sharedStrings.xml><?xml version="1.0" encoding="utf-8"?>
<sst xmlns="http://schemas.openxmlformats.org/spreadsheetml/2006/main" count="81" uniqueCount="66">
  <si>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</si>
  <si>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</si>
  <si>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</si>
  <si>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</si>
  <si>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</si>
  <si>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</si>
  <si>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</si>
  <si>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</si>
  <si>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</si>
  <si>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</si>
  <si>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</si>
  <si>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</si>
  <si>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CASE</t>
  </si>
  <si>
    <t>MONTH   : OCTOBER,2021</t>
  </si>
  <si>
    <t>INVOICE DATE : 31/10/2021</t>
  </si>
  <si>
    <t>GSTIN : 21CHVPB1842D2ZQ</t>
  </si>
  <si>
    <t>AMT</t>
  </si>
  <si>
    <t>KINDLY ,VERIFY &amp; CONFIRM US  WITHIN 7 DAYS ,ELSE GST WILL 20TH NOVEMBER,2021</t>
  </si>
  <si>
    <t>PRAGATI LOGISTICS</t>
  </si>
  <si>
    <t xml:space="preserve">                    HSN CODE-996791</t>
  </si>
  <si>
    <t>LR.CH</t>
  </si>
  <si>
    <t>RATE</t>
  </si>
  <si>
    <t>BARIPADA</t>
  </si>
  <si>
    <t>PL/DO/11805/21-22</t>
  </si>
  <si>
    <t>CUTTACK</t>
  </si>
  <si>
    <t>RAHAMA</t>
  </si>
  <si>
    <t>407</t>
  </si>
  <si>
    <t>PL/DO/11926/21-22</t>
  </si>
  <si>
    <t>410</t>
  </si>
  <si>
    <t>PL/DO/12023/21-22</t>
  </si>
  <si>
    <t>413</t>
  </si>
  <si>
    <t>PL/DO/12051/21-22</t>
  </si>
  <si>
    <t>KHURDA</t>
  </si>
  <si>
    <t>414</t>
  </si>
  <si>
    <t>PL/DO/12143/21-22</t>
  </si>
  <si>
    <t>PURI</t>
  </si>
  <si>
    <t>418</t>
  </si>
  <si>
    <t>PL/MA/11348/21-22</t>
  </si>
  <si>
    <t>BALASORE</t>
  </si>
  <si>
    <t>427</t>
  </si>
  <si>
    <t>PL/MA/11677/21-22</t>
  </si>
  <si>
    <t>446</t>
  </si>
  <si>
    <t>PL/MA/11680/21-22</t>
  </si>
  <si>
    <t>BHADRAK</t>
  </si>
  <si>
    <t>444</t>
  </si>
  <si>
    <t>PL/MA/11696/21-22</t>
  </si>
  <si>
    <t>BAISINGA</t>
  </si>
  <si>
    <t>443</t>
  </si>
  <si>
    <t>PL/MA/11971/21-22</t>
  </si>
  <si>
    <t>457</t>
  </si>
  <si>
    <t>PL/DO/13324/21-22</t>
  </si>
  <si>
    <t>KENDRAPARA</t>
  </si>
  <si>
    <t>463</t>
  </si>
  <si>
    <t>PL/MA/12374/21-22</t>
  </si>
  <si>
    <t>TALCHER</t>
  </si>
  <si>
    <t>475</t>
  </si>
  <si>
    <t>PL/MA/12375/21-22</t>
  </si>
  <si>
    <t>UDALA</t>
  </si>
  <si>
    <t>473</t>
  </si>
  <si>
    <t>CTC</t>
  </si>
  <si>
    <t>HML</t>
  </si>
  <si>
    <t>DD.CH</t>
  </si>
  <si>
    <t>M/S GLAZE PLASTIC INDUSTRIES</t>
  </si>
  <si>
    <t>GSTIN : 21ADHPN2947D1ZV</t>
  </si>
  <si>
    <t xml:space="preserve">INVOICE .   : INV-33721/21-22 </t>
  </si>
  <si>
    <t>(RUPEES THREE THOUSAND FIVE HUNDRED NINETY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</si>
</sst>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0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164" fontId="1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164" fontId="14" fillId="0" borderId="0" xfId="0" applyNumberFormat="1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right"/>
    </xf>
    <xf numFmtId="164" fontId="1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left" vertical="center" indent="6"/>
    </xf>
    <xf numFmtId="165" fontId="18" fillId="0" borderId="0" xfId="0" applyNumberFormat="1" applyFont="1" applyAlignment="1">
      <alignment horizontal="left" vertical="center" indent="6"/>
    </xf>
    <xf numFmtId="0" fontId="6" fillId="0" borderId="3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2" fontId="18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19" fillId="0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horizontal="left" wrapText="1"/>
    </xf>
    <xf numFmtId="0" fontId="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" fontId="17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1-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topLeftCell="A13" zoomScale="160" zoomScaleNormal="160" workbookViewId="0">
      <selection activeCell="N19" sqref="N19"/>
    </sheetView>
  </sheetViews>
  <sheetFormatPr defaultRowHeight="12"/>
  <cols>
    <col min="1" max="1" width="3.7109375" style="11" customWidth="1"/>
    <col min="2" max="2" width="10.140625" style="7" bestFit="1" customWidth="1"/>
    <col min="3" max="3" width="17.28515625" style="8" bestFit="1" customWidth="1"/>
    <col min="4" max="4" width="5.42578125" style="9" bestFit="1" customWidth="1"/>
    <col min="5" max="5" width="11.42578125" style="9" bestFit="1" customWidth="1"/>
    <col min="6" max="6" width="6.28515625" style="70" bestFit="1" customWidth="1"/>
    <col min="7" max="7" width="4.85546875" style="10" customWidth="1"/>
    <col min="8" max="8" width="7.140625" style="9" customWidth="1"/>
    <col min="9" max="10" width="6.42578125" style="9" customWidth="1"/>
    <col min="11" max="11" width="5.85546875" style="9" customWidth="1"/>
    <col min="12" max="12" width="6.7109375" style="9" bestFit="1" customWidth="1"/>
    <col min="13" max="16384" width="9.140625" style="9"/>
  </cols>
  <sheetData>
    <row r="1" spans="1:12" s="6" customFormat="1">
      <c r="A1" s="25" t="s">
        <v>0</v>
      </c>
      <c r="B1" s="26"/>
      <c r="C1" s="25"/>
      <c r="D1" s="27"/>
      <c r="E1" s="28"/>
      <c r="F1" s="29"/>
      <c r="G1" s="58" t="s">
        <v>13</v>
      </c>
      <c r="H1" s="28"/>
      <c r="I1" s="28"/>
      <c r="J1" s="28"/>
      <c r="K1" s="28"/>
      <c r="L1" s="28"/>
    </row>
    <row r="2" spans="1:12" s="6" customFormat="1">
      <c r="A2" s="73" t="s">
        <v>62</v>
      </c>
      <c r="B2" s="30"/>
      <c r="C2" s="31"/>
      <c r="D2" s="28"/>
      <c r="E2" s="28"/>
      <c r="F2" s="29"/>
      <c r="G2" s="58" t="s">
        <v>64</v>
      </c>
      <c r="H2" s="28"/>
      <c r="I2" s="28"/>
      <c r="J2" s="28"/>
      <c r="K2" s="28"/>
      <c r="L2" s="28"/>
    </row>
    <row r="3" spans="1:12" s="6" customFormat="1">
      <c r="A3" s="71" t="s">
        <v>24</v>
      </c>
      <c r="B3" s="32"/>
      <c r="C3" s="33"/>
      <c r="D3" s="27"/>
      <c r="E3" s="28"/>
      <c r="F3" s="29"/>
      <c r="G3" s="58" t="s">
        <v>14</v>
      </c>
      <c r="H3" s="28"/>
      <c r="I3" s="28"/>
      <c r="J3" s="28"/>
      <c r="K3" s="28"/>
      <c r="L3" s="28"/>
    </row>
    <row r="4" spans="1:12" s="6" customFormat="1" ht="12.75" customHeight="1">
      <c r="A4" s="71" t="s">
        <v>63</v>
      </c>
      <c r="B4" s="32"/>
      <c r="C4" s="33"/>
      <c r="D4" s="27"/>
      <c r="E4" s="34"/>
      <c r="F4" s="29"/>
      <c r="G4" s="58" t="s">
        <v>15</v>
      </c>
      <c r="H4" s="28"/>
      <c r="I4" s="28"/>
      <c r="J4" s="28"/>
      <c r="K4" s="28"/>
      <c r="L4" s="28"/>
    </row>
    <row r="5" spans="1:12" s="6" customFormat="1" ht="15" customHeight="1">
      <c r="A5" s="72"/>
      <c r="B5" s="35"/>
      <c r="C5" s="27"/>
      <c r="D5" s="36"/>
      <c r="E5" s="34"/>
      <c r="F5" s="37"/>
      <c r="G5" s="63" t="s">
        <v>19</v>
      </c>
      <c r="H5" s="63"/>
      <c r="I5" s="63"/>
      <c r="J5" s="63"/>
      <c r="K5" s="63"/>
      <c r="L5" s="63"/>
    </row>
    <row r="6" spans="1:12" s="6" customFormat="1" ht="15" customHeight="1">
      <c r="A6" s="71"/>
      <c r="B6" s="35"/>
      <c r="C6" s="27"/>
      <c r="D6" s="36"/>
      <c r="E6" s="34"/>
      <c r="F6" s="37"/>
      <c r="G6" s="63"/>
      <c r="H6" s="63"/>
      <c r="I6" s="63"/>
      <c r="J6" s="63"/>
      <c r="K6" s="63"/>
      <c r="L6" s="63"/>
    </row>
    <row r="7" spans="1:12" s="6" customFormat="1" ht="12.75">
      <c r="A7" s="71"/>
      <c r="B7" s="38"/>
      <c r="C7" s="27"/>
      <c r="D7" s="36"/>
      <c r="E7" s="34"/>
      <c r="F7" s="37"/>
      <c r="G7" s="59"/>
      <c r="H7" s="28"/>
      <c r="I7" s="28"/>
      <c r="J7" s="28"/>
      <c r="K7" s="28"/>
      <c r="L7" s="28"/>
    </row>
    <row r="8" spans="1:12" s="22" customFormat="1" ht="21.75" customHeight="1">
      <c r="A8" s="39" t="s">
        <v>9</v>
      </c>
      <c r="B8" s="65" t="s">
        <v>4</v>
      </c>
      <c r="C8" s="39" t="s">
        <v>10</v>
      </c>
      <c r="D8" s="39" t="s">
        <v>8</v>
      </c>
      <c r="E8" s="39" t="s">
        <v>5</v>
      </c>
      <c r="F8" s="40" t="s">
        <v>11</v>
      </c>
      <c r="G8" s="41" t="s">
        <v>12</v>
      </c>
      <c r="H8" s="67" t="s">
        <v>21</v>
      </c>
      <c r="I8" s="67" t="s">
        <v>60</v>
      </c>
      <c r="J8" s="67" t="s">
        <v>61</v>
      </c>
      <c r="K8" s="42" t="s">
        <v>20</v>
      </c>
      <c r="L8" s="42" t="s">
        <v>16</v>
      </c>
    </row>
    <row r="9" spans="1:12" s="66" customFormat="1" ht="12.75">
      <c r="A9" s="68">
        <v>1</v>
      </c>
      <c r="B9" s="24">
        <v>44474</v>
      </c>
      <c r="C9" s="23" t="s">
        <v>23</v>
      </c>
      <c r="D9" s="23" t="s">
        <v>59</v>
      </c>
      <c r="E9" s="23" t="s">
        <v>25</v>
      </c>
      <c r="F9" s="23" t="s">
        <v>26</v>
      </c>
      <c r="G9" s="23">
        <v>5</v>
      </c>
      <c r="H9" s="69">
        <v>100</v>
      </c>
      <c r="I9" s="69">
        <f>G9*2</f>
        <v>10</v>
      </c>
      <c r="J9" s="69">
        <f>G9*25</f>
        <v>125</v>
      </c>
      <c r="K9" s="64">
        <v>25</v>
      </c>
      <c r="L9" s="64">
        <f>G9*H9+I9+J9+K9</f>
        <v>660</v>
      </c>
    </row>
    <row r="10" spans="1:12" s="66" customFormat="1" ht="12.75">
      <c r="A10" s="68">
        <v>2</v>
      </c>
      <c r="B10" s="24">
        <v>44475</v>
      </c>
      <c r="C10" s="23" t="s">
        <v>27</v>
      </c>
      <c r="D10" s="23" t="s">
        <v>59</v>
      </c>
      <c r="E10" s="23" t="s">
        <v>25</v>
      </c>
      <c r="F10" s="23" t="s">
        <v>28</v>
      </c>
      <c r="G10" s="23">
        <v>4</v>
      </c>
      <c r="H10" s="69">
        <v>100</v>
      </c>
      <c r="I10" s="69">
        <f t="shared" ref="I10:I21" si="0">G10*2</f>
        <v>8</v>
      </c>
      <c r="J10" s="69">
        <f t="shared" ref="J10:J21" si="1">G10*25</f>
        <v>100</v>
      </c>
      <c r="K10" s="64">
        <v>25</v>
      </c>
      <c r="L10" s="64">
        <f t="shared" ref="L10:L21" si="2">G10*H10+I10+J10+K10</f>
        <v>533</v>
      </c>
    </row>
    <row r="11" spans="1:12" s="66" customFormat="1" ht="12.75">
      <c r="A11" s="68">
        <v>3</v>
      </c>
      <c r="B11" s="24">
        <v>44476</v>
      </c>
      <c r="C11" s="23" t="s">
        <v>29</v>
      </c>
      <c r="D11" s="23" t="s">
        <v>59</v>
      </c>
      <c r="E11" s="23" t="s">
        <v>25</v>
      </c>
      <c r="F11" s="23" t="s">
        <v>30</v>
      </c>
      <c r="G11" s="23">
        <v>2</v>
      </c>
      <c r="H11" s="69">
        <v>100</v>
      </c>
      <c r="I11" s="69">
        <f t="shared" si="0"/>
        <v>4</v>
      </c>
      <c r="J11" s="69">
        <f t="shared" si="1"/>
        <v>50</v>
      </c>
      <c r="K11" s="64">
        <v>25</v>
      </c>
      <c r="L11" s="64">
        <f t="shared" si="2"/>
        <v>279</v>
      </c>
    </row>
    <row r="12" spans="1:12" s="66" customFormat="1" ht="12.75">
      <c r="A12" s="68">
        <v>4</v>
      </c>
      <c r="B12" s="24">
        <v>44476</v>
      </c>
      <c r="C12" s="23" t="s">
        <v>31</v>
      </c>
      <c r="D12" s="23" t="s">
        <v>59</v>
      </c>
      <c r="E12" s="23" t="s">
        <v>32</v>
      </c>
      <c r="F12" s="23" t="s">
        <v>33</v>
      </c>
      <c r="G12" s="23">
        <v>1</v>
      </c>
      <c r="H12" s="69">
        <f>VLOOKUP(E12,'[1]GLAZE PLASTICS'!$C$4:$D$52,2,FALSE)</f>
        <v>100</v>
      </c>
      <c r="I12" s="69">
        <f t="shared" si="0"/>
        <v>2</v>
      </c>
      <c r="J12" s="69">
        <f t="shared" si="1"/>
        <v>25</v>
      </c>
      <c r="K12" s="64">
        <v>25</v>
      </c>
      <c r="L12" s="64">
        <f t="shared" si="2"/>
        <v>152</v>
      </c>
    </row>
    <row r="13" spans="1:12" s="66" customFormat="1" ht="12.75">
      <c r="A13" s="68">
        <v>5</v>
      </c>
      <c r="B13" s="24">
        <v>44477</v>
      </c>
      <c r="C13" s="23" t="s">
        <v>34</v>
      </c>
      <c r="D13" s="23" t="s">
        <v>59</v>
      </c>
      <c r="E13" s="23" t="s">
        <v>35</v>
      </c>
      <c r="F13" s="23" t="s">
        <v>36</v>
      </c>
      <c r="G13" s="23">
        <v>1</v>
      </c>
      <c r="H13" s="69">
        <f>VLOOKUP(E13,'[1]GLAZE PLASTICS'!$C$4:$D$52,2,FALSE)</f>
        <v>100</v>
      </c>
      <c r="I13" s="69">
        <f t="shared" si="0"/>
        <v>2</v>
      </c>
      <c r="J13" s="69">
        <f t="shared" si="1"/>
        <v>25</v>
      </c>
      <c r="K13" s="64">
        <v>25</v>
      </c>
      <c r="L13" s="64">
        <f t="shared" si="2"/>
        <v>152</v>
      </c>
    </row>
    <row r="14" spans="1:12" s="66" customFormat="1" ht="12.75">
      <c r="A14" s="68">
        <v>6</v>
      </c>
      <c r="B14" s="24">
        <v>44482</v>
      </c>
      <c r="C14" s="23" t="s">
        <v>37</v>
      </c>
      <c r="D14" s="23" t="s">
        <v>59</v>
      </c>
      <c r="E14" s="23" t="s">
        <v>38</v>
      </c>
      <c r="F14" s="23" t="s">
        <v>39</v>
      </c>
      <c r="G14" s="23">
        <v>1</v>
      </c>
      <c r="H14" s="69">
        <f>VLOOKUP(E14,'[1]GLAZE PLASTICS'!$C$4:$D$52,2,FALSE)</f>
        <v>100</v>
      </c>
      <c r="I14" s="69">
        <f t="shared" si="0"/>
        <v>2</v>
      </c>
      <c r="J14" s="69">
        <f t="shared" si="1"/>
        <v>25</v>
      </c>
      <c r="K14" s="64">
        <v>25</v>
      </c>
      <c r="L14" s="64">
        <f t="shared" si="2"/>
        <v>152</v>
      </c>
    </row>
    <row r="15" spans="1:12" s="66" customFormat="1" ht="12.75">
      <c r="A15" s="68">
        <v>7</v>
      </c>
      <c r="B15" s="24">
        <v>44490</v>
      </c>
      <c r="C15" s="23" t="s">
        <v>40</v>
      </c>
      <c r="D15" s="23" t="s">
        <v>59</v>
      </c>
      <c r="E15" s="23" t="s">
        <v>38</v>
      </c>
      <c r="F15" s="23" t="s">
        <v>41</v>
      </c>
      <c r="G15" s="23">
        <v>1</v>
      </c>
      <c r="H15" s="69">
        <f>VLOOKUP(E15,'[1]GLAZE PLASTICS'!$C$4:$D$52,2,FALSE)</f>
        <v>100</v>
      </c>
      <c r="I15" s="69">
        <f t="shared" si="0"/>
        <v>2</v>
      </c>
      <c r="J15" s="69">
        <f t="shared" si="1"/>
        <v>25</v>
      </c>
      <c r="K15" s="64">
        <v>25</v>
      </c>
      <c r="L15" s="64">
        <f t="shared" si="2"/>
        <v>152</v>
      </c>
    </row>
    <row r="16" spans="1:12" s="66" customFormat="1" ht="12.75">
      <c r="A16" s="68">
        <v>8</v>
      </c>
      <c r="B16" s="24">
        <v>44490</v>
      </c>
      <c r="C16" s="23" t="s">
        <v>42</v>
      </c>
      <c r="D16" s="23" t="s">
        <v>59</v>
      </c>
      <c r="E16" s="23" t="s">
        <v>43</v>
      </c>
      <c r="F16" s="23" t="s">
        <v>44</v>
      </c>
      <c r="G16" s="23">
        <v>2</v>
      </c>
      <c r="H16" s="69">
        <f>VLOOKUP(E16,'[1]GLAZE PLASTICS'!$C$4:$D$52,2,FALSE)</f>
        <v>100</v>
      </c>
      <c r="I16" s="69">
        <f t="shared" si="0"/>
        <v>4</v>
      </c>
      <c r="J16" s="69">
        <f t="shared" si="1"/>
        <v>50</v>
      </c>
      <c r="K16" s="64">
        <v>25</v>
      </c>
      <c r="L16" s="64">
        <f t="shared" si="2"/>
        <v>279</v>
      </c>
    </row>
    <row r="17" spans="1:12" s="66" customFormat="1" ht="12.75">
      <c r="A17" s="68">
        <v>9</v>
      </c>
      <c r="B17" s="24">
        <v>44490</v>
      </c>
      <c r="C17" s="23" t="s">
        <v>45</v>
      </c>
      <c r="D17" s="23" t="s">
        <v>59</v>
      </c>
      <c r="E17" s="23" t="s">
        <v>46</v>
      </c>
      <c r="F17" s="23" t="s">
        <v>47</v>
      </c>
      <c r="G17" s="23">
        <v>1</v>
      </c>
      <c r="H17" s="69">
        <v>130</v>
      </c>
      <c r="I17" s="69">
        <f t="shared" si="0"/>
        <v>2</v>
      </c>
      <c r="J17" s="69">
        <f t="shared" si="1"/>
        <v>25</v>
      </c>
      <c r="K17" s="64">
        <v>25</v>
      </c>
      <c r="L17" s="64">
        <f t="shared" si="2"/>
        <v>182</v>
      </c>
    </row>
    <row r="18" spans="1:12" s="66" customFormat="1" ht="12.75">
      <c r="A18" s="68">
        <v>10</v>
      </c>
      <c r="B18" s="24">
        <v>44494</v>
      </c>
      <c r="C18" s="23" t="s">
        <v>48</v>
      </c>
      <c r="D18" s="23" t="s">
        <v>59</v>
      </c>
      <c r="E18" s="23" t="s">
        <v>22</v>
      </c>
      <c r="F18" s="23" t="s">
        <v>49</v>
      </c>
      <c r="G18" s="23">
        <v>3</v>
      </c>
      <c r="H18" s="69">
        <f>VLOOKUP(E18,'[1]GLAZE PLASTICS'!$C$4:$D$52,2,FALSE)</f>
        <v>100</v>
      </c>
      <c r="I18" s="69">
        <f t="shared" si="0"/>
        <v>6</v>
      </c>
      <c r="J18" s="69">
        <f t="shared" si="1"/>
        <v>75</v>
      </c>
      <c r="K18" s="64">
        <v>25</v>
      </c>
      <c r="L18" s="64">
        <f t="shared" si="2"/>
        <v>406</v>
      </c>
    </row>
    <row r="19" spans="1:12" s="66" customFormat="1" ht="12.75">
      <c r="A19" s="68">
        <v>11</v>
      </c>
      <c r="B19" s="24">
        <v>44495</v>
      </c>
      <c r="C19" s="23" t="s">
        <v>50</v>
      </c>
      <c r="D19" s="23" t="s">
        <v>59</v>
      </c>
      <c r="E19" s="23" t="s">
        <v>51</v>
      </c>
      <c r="F19" s="23" t="s">
        <v>52</v>
      </c>
      <c r="G19" s="23">
        <v>1</v>
      </c>
      <c r="H19" s="69">
        <f>VLOOKUP(E19,'[1]GLAZE PLASTICS'!$C$4:$D$52,2,FALSE)</f>
        <v>100</v>
      </c>
      <c r="I19" s="69">
        <f t="shared" si="0"/>
        <v>2</v>
      </c>
      <c r="J19" s="69">
        <f t="shared" si="1"/>
        <v>25</v>
      </c>
      <c r="K19" s="64">
        <v>25</v>
      </c>
      <c r="L19" s="64">
        <f t="shared" si="2"/>
        <v>152</v>
      </c>
    </row>
    <row r="20" spans="1:12" s="66" customFormat="1" ht="12.75">
      <c r="A20" s="68">
        <v>12</v>
      </c>
      <c r="B20" s="24">
        <v>44499</v>
      </c>
      <c r="C20" s="23" t="s">
        <v>53</v>
      </c>
      <c r="D20" s="23" t="s">
        <v>59</v>
      </c>
      <c r="E20" s="23" t="s">
        <v>54</v>
      </c>
      <c r="F20" s="23" t="s">
        <v>55</v>
      </c>
      <c r="G20" s="23">
        <v>1</v>
      </c>
      <c r="H20" s="69">
        <f>VLOOKUP(E20,'[1]GLAZE PLASTICS'!$C$4:$D$52,2,FALSE)</f>
        <v>100</v>
      </c>
      <c r="I20" s="69">
        <f t="shared" si="0"/>
        <v>2</v>
      </c>
      <c r="J20" s="69">
        <f t="shared" si="1"/>
        <v>25</v>
      </c>
      <c r="K20" s="64">
        <v>25</v>
      </c>
      <c r="L20" s="64">
        <f t="shared" si="2"/>
        <v>152</v>
      </c>
    </row>
    <row r="21" spans="1:12" s="66" customFormat="1" ht="12.75">
      <c r="A21" s="68">
        <v>13</v>
      </c>
      <c r="B21" s="24">
        <v>44499</v>
      </c>
      <c r="C21" s="23" t="s">
        <v>56</v>
      </c>
      <c r="D21" s="23" t="s">
        <v>59</v>
      </c>
      <c r="E21" s="23" t="s">
        <v>57</v>
      </c>
      <c r="F21" s="23" t="s">
        <v>58</v>
      </c>
      <c r="G21" s="23">
        <v>2</v>
      </c>
      <c r="H21" s="69">
        <f>VLOOKUP(E21,'[1]GLAZE PLASTICS'!$C$4:$D$52,2,FALSE)</f>
        <v>130</v>
      </c>
      <c r="I21" s="69">
        <f t="shared" si="0"/>
        <v>4</v>
      </c>
      <c r="J21" s="69">
        <f t="shared" si="1"/>
        <v>50</v>
      </c>
      <c r="K21" s="64">
        <v>25</v>
      </c>
      <c r="L21" s="64">
        <f t="shared" si="2"/>
        <v>339</v>
      </c>
    </row>
    <row r="22" spans="1:12" s="22" customFormat="1" ht="17.25" customHeight="1">
      <c r="A22" s="74" t="s">
        <v>65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43">
        <f>ROUND(SUM(L9:L21),0)</f>
        <v>3590</v>
      </c>
    </row>
    <row r="23" spans="1:12" s="22" customFormat="1">
      <c r="A23" s="44"/>
      <c r="B23" s="45"/>
      <c r="C23" s="44"/>
      <c r="D23" s="44"/>
      <c r="E23" s="44"/>
      <c r="F23" s="46"/>
      <c r="G23" s="60">
        <f>SUM(G9:G21)</f>
        <v>25</v>
      </c>
      <c r="H23" s="47"/>
      <c r="I23" s="47"/>
      <c r="J23" s="47"/>
      <c r="K23" s="47"/>
      <c r="L23" s="47"/>
    </row>
    <row r="24" spans="1:12" s="22" customFormat="1" ht="12" customHeight="1">
      <c r="A24" s="48"/>
      <c r="B24" s="75" t="s">
        <v>6</v>
      </c>
      <c r="C24" s="75"/>
      <c r="D24" s="75"/>
      <c r="E24" s="75"/>
      <c r="F24" s="75"/>
      <c r="G24" s="75"/>
      <c r="H24" s="75"/>
      <c r="I24" s="75"/>
      <c r="J24" s="75"/>
      <c r="K24" s="75"/>
      <c r="L24" s="48"/>
    </row>
    <row r="25" spans="1:12" s="22" customFormat="1">
      <c r="A25" s="49"/>
      <c r="B25" s="76" t="s">
        <v>17</v>
      </c>
      <c r="C25" s="76"/>
      <c r="D25" s="76"/>
      <c r="E25" s="76"/>
      <c r="F25" s="76"/>
      <c r="G25" s="76"/>
      <c r="H25" s="76"/>
      <c r="I25" s="76"/>
      <c r="J25" s="76"/>
      <c r="K25" s="76"/>
      <c r="L25" s="48"/>
    </row>
    <row r="26" spans="1:12" s="22" customFormat="1">
      <c r="A26" s="49"/>
      <c r="B26" s="50"/>
      <c r="C26" s="50"/>
      <c r="D26" s="50"/>
      <c r="E26" s="51"/>
      <c r="F26" s="52"/>
      <c r="G26" s="61"/>
      <c r="H26" s="48"/>
      <c r="I26" s="48"/>
      <c r="J26" s="48"/>
      <c r="K26" s="48"/>
      <c r="L26" s="48"/>
    </row>
    <row r="27" spans="1:12" s="22" customFormat="1">
      <c r="A27" s="53" t="s">
        <v>7</v>
      </c>
      <c r="B27" s="54"/>
      <c r="C27" s="55"/>
      <c r="D27" s="56"/>
      <c r="E27" s="51"/>
      <c r="F27" s="57"/>
      <c r="G27" s="62"/>
      <c r="H27" s="48"/>
      <c r="I27" s="48"/>
      <c r="J27" s="48"/>
      <c r="K27" s="48"/>
      <c r="L27" s="48"/>
    </row>
    <row r="28" spans="1:12" s="22" customFormat="1">
      <c r="A28" s="53"/>
      <c r="B28" s="54"/>
      <c r="C28" s="55"/>
      <c r="D28" s="56"/>
      <c r="E28" s="51"/>
      <c r="F28" s="57"/>
      <c r="G28" s="62"/>
      <c r="H28" s="48"/>
      <c r="I28" s="48"/>
      <c r="J28" s="48"/>
      <c r="K28" s="48"/>
      <c r="L28" s="48"/>
    </row>
    <row r="29" spans="1:12" s="22" customFormat="1">
      <c r="A29" s="49"/>
      <c r="B29" s="54"/>
      <c r="C29" s="55"/>
      <c r="D29" s="56"/>
      <c r="E29" s="51"/>
      <c r="F29" s="57"/>
      <c r="G29" s="62"/>
      <c r="H29" s="48"/>
      <c r="I29" s="48"/>
      <c r="J29" s="48"/>
      <c r="K29" s="48"/>
      <c r="L29" s="48"/>
    </row>
    <row r="30" spans="1:12" s="22" customFormat="1">
      <c r="A30" s="53" t="s">
        <v>18</v>
      </c>
      <c r="B30" s="54"/>
      <c r="C30" s="55"/>
      <c r="D30" s="56"/>
      <c r="E30" s="51"/>
      <c r="F30" s="57"/>
      <c r="G30" s="62"/>
      <c r="H30" s="48"/>
      <c r="I30" s="48"/>
      <c r="J30" s="48"/>
      <c r="K30" s="48"/>
      <c r="L30" s="48"/>
    </row>
    <row r="31" spans="1:12" s="22" customFormat="1">
      <c r="A31" s="49"/>
      <c r="B31" s="54"/>
      <c r="C31" s="55"/>
      <c r="D31" s="56"/>
      <c r="E31" s="51"/>
      <c r="F31" s="57"/>
      <c r="G31" s="62"/>
      <c r="H31" s="48"/>
      <c r="I31" s="48"/>
      <c r="J31" s="48"/>
      <c r="K31" s="48"/>
      <c r="L31" s="48"/>
    </row>
    <row r="32" spans="1:12" s="22" customFormat="1">
      <c r="A32" s="51"/>
      <c r="B32" s="54"/>
      <c r="C32" s="55"/>
      <c r="D32" s="56"/>
      <c r="E32" s="51"/>
      <c r="F32" s="57"/>
      <c r="G32" s="62"/>
      <c r="H32" s="48"/>
      <c r="I32" s="48"/>
      <c r="J32" s="48"/>
      <c r="K32" s="48"/>
      <c r="L32" s="48"/>
    </row>
    <row r="33" spans="1:11" s="22" customFormat="1">
      <c r="A33" s="11"/>
      <c r="B33" s="7"/>
      <c r="C33" s="8"/>
      <c r="D33" s="9"/>
      <c r="E33" s="9"/>
      <c r="F33" s="70"/>
      <c r="G33" s="10"/>
      <c r="H33" s="9"/>
      <c r="I33" s="9"/>
      <c r="J33" s="9"/>
      <c r="K33" s="9"/>
    </row>
    <row r="34" spans="1:11" s="22" customFormat="1">
      <c r="A34" s="11"/>
      <c r="B34" s="7"/>
      <c r="C34" s="8"/>
      <c r="D34" s="9"/>
      <c r="E34" s="9"/>
      <c r="F34" s="70"/>
      <c r="G34" s="10"/>
      <c r="H34" s="9"/>
      <c r="I34" s="9"/>
      <c r="J34" s="9"/>
      <c r="K34" s="9"/>
    </row>
    <row r="35" spans="1:11" s="22" customFormat="1">
      <c r="A35" s="11"/>
      <c r="B35" s="7"/>
      <c r="C35" s="8"/>
      <c r="D35" s="9"/>
      <c r="E35" s="9"/>
      <c r="F35" s="70"/>
      <c r="G35" s="10"/>
      <c r="H35" s="9"/>
      <c r="I35" s="9"/>
      <c r="J35" s="9"/>
      <c r="K35" s="9"/>
    </row>
    <row r="36" spans="1:11" s="22" customFormat="1">
      <c r="A36" s="11"/>
      <c r="B36" s="7"/>
      <c r="C36" s="8"/>
      <c r="D36" s="9"/>
      <c r="E36" s="9"/>
      <c r="F36" s="70"/>
      <c r="G36" s="10"/>
      <c r="H36" s="9"/>
      <c r="I36" s="9"/>
      <c r="J36" s="9"/>
      <c r="K36" s="9"/>
    </row>
    <row r="37" spans="1:11" s="22" customFormat="1">
      <c r="A37" s="11"/>
      <c r="B37" s="7"/>
      <c r="C37" s="8"/>
      <c r="D37" s="9"/>
      <c r="E37" s="9"/>
      <c r="F37" s="70"/>
      <c r="G37" s="10"/>
      <c r="H37" s="9"/>
      <c r="I37" s="9"/>
      <c r="J37" s="9"/>
      <c r="K37" s="9"/>
    </row>
    <row r="38" spans="1:11" s="22" customFormat="1">
      <c r="A38" s="11"/>
      <c r="B38" s="7"/>
      <c r="C38" s="8"/>
      <c r="D38" s="9"/>
      <c r="E38" s="9"/>
      <c r="F38" s="70"/>
      <c r="G38" s="10"/>
      <c r="H38" s="9"/>
      <c r="I38" s="9"/>
      <c r="J38" s="9"/>
      <c r="K38" s="9"/>
    </row>
    <row r="39" spans="1:11" s="22" customFormat="1">
      <c r="A39" s="11"/>
      <c r="B39" s="7"/>
      <c r="C39" s="8"/>
      <c r="D39" s="9"/>
      <c r="E39" s="9"/>
      <c r="F39" s="70"/>
      <c r="G39" s="10"/>
      <c r="H39" s="9"/>
      <c r="I39" s="9"/>
      <c r="J39" s="9"/>
      <c r="K39" s="9"/>
    </row>
    <row r="40" spans="1:11" s="22" customFormat="1">
      <c r="A40" s="11"/>
      <c r="B40" s="7"/>
      <c r="C40" s="8"/>
      <c r="D40" s="9"/>
      <c r="E40" s="9"/>
      <c r="F40" s="70"/>
      <c r="G40" s="10"/>
      <c r="H40" s="9"/>
      <c r="I40" s="9"/>
      <c r="J40" s="9"/>
      <c r="K40" s="9"/>
    </row>
    <row r="41" spans="1:11" s="22" customFormat="1">
      <c r="A41" s="11"/>
      <c r="B41" s="7"/>
      <c r="C41" s="8"/>
      <c r="D41" s="9"/>
      <c r="E41" s="9"/>
      <c r="F41" s="70"/>
      <c r="G41" s="10"/>
      <c r="H41" s="9"/>
      <c r="I41" s="9"/>
      <c r="J41" s="9"/>
      <c r="K41" s="9"/>
    </row>
    <row r="42" spans="1:11" s="22" customFormat="1">
      <c r="A42" s="11"/>
      <c r="B42" s="7"/>
      <c r="C42" s="8"/>
      <c r="D42" s="9"/>
      <c r="E42" s="9"/>
      <c r="F42" s="70"/>
      <c r="G42" s="10"/>
      <c r="H42" s="9"/>
      <c r="I42" s="9"/>
      <c r="J42" s="9"/>
      <c r="K42" s="9"/>
    </row>
    <row r="43" spans="1:11" s="22" customFormat="1">
      <c r="A43" s="11"/>
      <c r="B43" s="7"/>
      <c r="C43" s="8"/>
      <c r="D43" s="9"/>
      <c r="E43" s="9"/>
      <c r="F43" s="70"/>
      <c r="G43" s="10"/>
      <c r="H43" s="9"/>
      <c r="I43" s="9"/>
      <c r="J43" s="9"/>
      <c r="K43" s="9"/>
    </row>
    <row r="44" spans="1:11" s="22" customFormat="1">
      <c r="A44" s="11"/>
      <c r="B44" s="7"/>
      <c r="C44" s="8"/>
      <c r="D44" s="9"/>
      <c r="E44" s="9"/>
      <c r="F44" s="70"/>
      <c r="G44" s="10"/>
      <c r="H44" s="9"/>
      <c r="I44" s="9"/>
      <c r="J44" s="9"/>
      <c r="K44" s="9"/>
    </row>
    <row r="45" spans="1:11" s="22" customFormat="1">
      <c r="A45" s="11"/>
      <c r="B45" s="7"/>
      <c r="C45" s="8"/>
      <c r="D45" s="9"/>
      <c r="E45" s="9"/>
      <c r="F45" s="70"/>
      <c r="G45" s="10"/>
      <c r="H45" s="9"/>
      <c r="I45" s="9"/>
      <c r="J45" s="9"/>
      <c r="K45" s="9"/>
    </row>
    <row r="46" spans="1:11" s="22" customFormat="1">
      <c r="A46" s="11"/>
      <c r="B46" s="7"/>
      <c r="C46" s="8"/>
      <c r="D46" s="9"/>
      <c r="E46" s="9"/>
      <c r="F46" s="70"/>
      <c r="G46" s="10"/>
      <c r="H46" s="9"/>
      <c r="I46" s="9"/>
      <c r="J46" s="9"/>
      <c r="K46" s="9"/>
    </row>
    <row r="47" spans="1:11" s="22" customFormat="1">
      <c r="A47" s="11"/>
      <c r="B47" s="7"/>
      <c r="C47" s="8"/>
      <c r="D47" s="9"/>
      <c r="E47" s="9"/>
      <c r="F47" s="70"/>
      <c r="G47" s="10"/>
      <c r="H47" s="9"/>
      <c r="I47" s="9"/>
      <c r="J47" s="9"/>
      <c r="K47" s="9"/>
    </row>
    <row r="48" spans="1:11" s="22" customFormat="1">
      <c r="A48" s="11"/>
      <c r="B48" s="7"/>
      <c r="C48" s="8"/>
      <c r="D48" s="9"/>
      <c r="E48" s="9"/>
      <c r="F48" s="70"/>
      <c r="G48" s="10"/>
      <c r="H48" s="9"/>
      <c r="I48" s="9"/>
      <c r="J48" s="9"/>
      <c r="K48" s="9"/>
    </row>
    <row r="49" spans="1:11" s="22" customFormat="1">
      <c r="A49" s="11"/>
      <c r="B49" s="7"/>
      <c r="C49" s="8"/>
      <c r="D49" s="9"/>
      <c r="E49" s="9"/>
      <c r="F49" s="70"/>
      <c r="G49" s="10"/>
      <c r="H49" s="9"/>
      <c r="I49" s="9"/>
      <c r="J49" s="9"/>
      <c r="K49" s="9"/>
    </row>
    <row r="50" spans="1:11" s="22" customFormat="1">
      <c r="A50" s="11"/>
      <c r="B50" s="7"/>
      <c r="C50" s="8"/>
      <c r="D50" s="9"/>
      <c r="E50" s="9"/>
      <c r="F50" s="70"/>
      <c r="G50" s="10"/>
      <c r="H50" s="9"/>
      <c r="I50" s="9"/>
      <c r="J50" s="9"/>
      <c r="K50" s="9"/>
    </row>
    <row r="51" spans="1:11" s="22" customFormat="1">
      <c r="A51" s="11"/>
      <c r="B51" s="7"/>
      <c r="C51" s="8"/>
      <c r="D51" s="9"/>
      <c r="E51" s="9"/>
      <c r="F51" s="70"/>
      <c r="G51" s="10"/>
      <c r="H51" s="9"/>
      <c r="I51" s="9"/>
      <c r="J51" s="9"/>
      <c r="K51" s="9"/>
    </row>
    <row r="52" spans="1:11" s="22" customFormat="1">
      <c r="A52" s="11"/>
      <c r="B52" s="7"/>
      <c r="C52" s="8"/>
      <c r="D52" s="9"/>
      <c r="E52" s="9"/>
      <c r="F52" s="70"/>
      <c r="G52" s="10"/>
      <c r="H52" s="9"/>
      <c r="I52" s="9"/>
      <c r="J52" s="9"/>
      <c r="K52" s="9"/>
    </row>
  </sheetData>
  <sortState ref="B8:L26">
    <sortCondition ref="B8:B26"/>
    <sortCondition ref="C8:C26"/>
  </sortState>
  <mergeCells count="3">
    <mergeCell ref="A22:K22"/>
    <mergeCell ref="B24:K24"/>
    <mergeCell ref="B25:K25"/>
  </mergeCells>
  <conditionalFormatting sqref="C26:C32 C1:C7">
    <cfRule type="duplicateValues" dxfId="24" priority="68"/>
  </conditionalFormatting>
  <conditionalFormatting sqref="C26:C32">
    <cfRule type="duplicateValues" dxfId="23" priority="67"/>
  </conditionalFormatting>
  <conditionalFormatting sqref="F26:F32 F1:F7">
    <cfRule type="duplicateValues" dxfId="22" priority="62"/>
    <cfRule type="duplicateValues" dxfId="21" priority="64"/>
    <cfRule type="duplicateValues" dxfId="20" priority="66"/>
  </conditionalFormatting>
  <conditionalFormatting sqref="C26:C32 C1:C7">
    <cfRule type="duplicateValues" dxfId="19" priority="63"/>
    <cfRule type="duplicateValues" dxfId="18" priority="65"/>
  </conditionalFormatting>
  <conditionalFormatting sqref="C26:C32 C1:C7">
    <cfRule type="duplicateValues" dxfId="17" priority="69" stopIfTrue="1"/>
  </conditionalFormatting>
  <conditionalFormatting sqref="C26:C32">
    <cfRule type="duplicateValues" dxfId="16" priority="70" stopIfTrue="1"/>
  </conditionalFormatting>
  <conditionalFormatting sqref="F26:F32 F1:F7">
    <cfRule type="duplicateValues" dxfId="15" priority="61"/>
  </conditionalFormatting>
  <conditionalFormatting sqref="F26:F32">
    <cfRule type="duplicateValues" dxfId="14" priority="60"/>
  </conditionalFormatting>
  <conditionalFormatting sqref="F23 F1:F8 F26:F1048576">
    <cfRule type="duplicateValues" dxfId="13" priority="55"/>
  </conditionalFormatting>
  <conditionalFormatting sqref="C23 C1:C8 C26:C1048576">
    <cfRule type="duplicateValues" dxfId="12" priority="52"/>
  </conditionalFormatting>
  <conditionalFormatting sqref="F23">
    <cfRule type="duplicateValues" dxfId="11" priority="41"/>
  </conditionalFormatting>
  <conditionalFormatting sqref="G7">
    <cfRule type="duplicateValues" dxfId="10" priority="75" stopIfTrue="1"/>
  </conditionalFormatting>
  <conditionalFormatting sqref="G7">
    <cfRule type="duplicateValues" dxfId="9" priority="76" stopIfTrue="1"/>
    <cfRule type="duplicateValues" dxfId="8" priority="77" stopIfTrue="1"/>
  </conditionalFormatting>
  <conditionalFormatting sqref="F22:F1048576 F1:F8">
    <cfRule type="duplicateValues" dxfId="7" priority="106"/>
  </conditionalFormatting>
  <conditionalFormatting sqref="F22:F1048576">
    <cfRule type="duplicateValues" dxfId="6" priority="13"/>
  </conditionalFormatting>
  <conditionalFormatting sqref="F12:F16 F18:F21">
    <cfRule type="duplicateValues" dxfId="5" priority="5"/>
  </conditionalFormatting>
  <conditionalFormatting sqref="F12:F16 F18:F21">
    <cfRule type="duplicateValues" dxfId="4" priority="6"/>
  </conditionalFormatting>
  <conditionalFormatting sqref="F9:F11">
    <cfRule type="duplicateValues" dxfId="3" priority="3"/>
  </conditionalFormatting>
  <conditionalFormatting sqref="F9:F11">
    <cfRule type="duplicateValues" dxfId="2" priority="4"/>
  </conditionalFormatting>
  <conditionalFormatting sqref="F17">
    <cfRule type="duplicateValues" dxfId="1" priority="1"/>
  </conditionalFormatting>
  <conditionalFormatting sqref="F17">
    <cfRule type="duplicateValues" dxfId="0" priority="2"/>
  </conditionalFormatting>
  <dataValidations disablePrompts="1" count="2">
    <dataValidation type="custom" allowBlank="1" showInputMessage="1" showErrorMessage="1" sqref="B2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5:B26"/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1"/>
    <col min="2" max="2" width="14.5703125" style="21" customWidth="1"/>
    <col min="3" max="10" width="9.140625" style="21"/>
    <col min="11" max="11" width="12.28515625" style="21" customWidth="1"/>
    <col min="12" max="12" width="9.140625" style="21"/>
    <col min="13" max="13" width="15" style="21" customWidth="1"/>
  </cols>
  <sheetData>
    <row r="1" spans="1:11" s="3" customFormat="1" ht="15" customHeight="1">
      <c r="A1" s="12"/>
      <c r="B1" s="13"/>
      <c r="C1" s="14"/>
      <c r="D1" s="14"/>
      <c r="E1" s="14"/>
      <c r="F1" s="14"/>
      <c r="G1" s="15"/>
      <c r="H1" s="16"/>
      <c r="I1" s="16"/>
      <c r="J1" s="16"/>
      <c r="K1" s="17"/>
    </row>
    <row r="2" spans="1:11" s="3" customFormat="1" ht="15" customHeight="1">
      <c r="A2" s="12"/>
      <c r="B2" s="13"/>
      <c r="C2" s="14"/>
      <c r="D2" s="14"/>
      <c r="E2" s="14"/>
      <c r="F2" s="14"/>
      <c r="G2" s="15"/>
      <c r="H2" s="16"/>
      <c r="I2" s="16"/>
      <c r="J2" s="16"/>
      <c r="K2" s="17"/>
    </row>
    <row r="3" spans="1:11" s="3" customFormat="1" ht="15" customHeight="1">
      <c r="A3" s="12"/>
      <c r="B3" s="13"/>
      <c r="C3" s="14"/>
      <c r="D3" s="14"/>
      <c r="E3" s="14"/>
      <c r="F3" s="14"/>
      <c r="G3" s="15"/>
      <c r="H3" s="16"/>
      <c r="I3" s="16"/>
      <c r="J3" s="16"/>
      <c r="K3" s="17"/>
    </row>
    <row r="4" spans="1:11" s="3" customFormat="1" ht="15" customHeight="1">
      <c r="A4" s="12"/>
      <c r="B4" s="13"/>
      <c r="C4" s="14"/>
      <c r="D4" s="14"/>
      <c r="E4" s="14"/>
      <c r="F4" s="14"/>
      <c r="G4" s="15"/>
      <c r="H4" s="16"/>
      <c r="I4" s="16"/>
      <c r="J4" s="16"/>
      <c r="K4" s="17"/>
    </row>
    <row r="5" spans="1:11" s="3" customFormat="1" ht="15" customHeight="1">
      <c r="A5" s="12"/>
      <c r="B5" s="13"/>
      <c r="C5" s="14"/>
      <c r="D5" s="14"/>
      <c r="E5" s="14"/>
      <c r="F5" s="14"/>
      <c r="G5" s="15"/>
      <c r="H5" s="16"/>
      <c r="I5" s="16"/>
      <c r="J5" s="16"/>
      <c r="K5" s="17"/>
    </row>
    <row r="6" spans="1:11" s="3" customFormat="1" ht="15" customHeight="1">
      <c r="A6" s="12"/>
      <c r="B6" s="13"/>
      <c r="C6" s="14"/>
      <c r="D6" s="14"/>
      <c r="E6" s="14"/>
      <c r="F6" s="14"/>
      <c r="G6" s="15"/>
      <c r="H6" s="16"/>
      <c r="I6" s="16"/>
      <c r="J6" s="16"/>
      <c r="K6" s="17"/>
    </row>
    <row r="7" spans="1:11" s="3" customFormat="1" ht="15" customHeight="1">
      <c r="A7" s="12"/>
      <c r="B7" s="13"/>
      <c r="C7" s="14"/>
      <c r="D7" s="14"/>
      <c r="E7" s="14"/>
      <c r="F7" s="14"/>
      <c r="G7" s="15"/>
      <c r="H7" s="16"/>
      <c r="I7" s="16"/>
      <c r="J7" s="16"/>
      <c r="K7" s="17"/>
    </row>
    <row r="14" spans="1:11">
      <c r="A14" s="18"/>
      <c r="B14" s="13"/>
      <c r="C14" s="14"/>
      <c r="D14" s="14"/>
      <c r="E14" s="14"/>
      <c r="F14" s="14"/>
      <c r="G14" s="19"/>
      <c r="H14" s="19"/>
      <c r="I14" s="20"/>
      <c r="J14" s="20"/>
      <c r="K14" s="20"/>
    </row>
    <row r="15" spans="1:11">
      <c r="A15" s="18"/>
      <c r="B15" s="13"/>
      <c r="C15" s="14"/>
      <c r="D15" s="14"/>
      <c r="E15" s="14"/>
      <c r="F15" s="14"/>
      <c r="G15" s="19"/>
      <c r="H15" s="19"/>
      <c r="I15" s="20"/>
      <c r="J15" s="20"/>
      <c r="K15" s="20"/>
    </row>
    <row r="16" spans="1:11">
      <c r="A16" s="18"/>
      <c r="B16" s="13"/>
      <c r="C16" s="14"/>
      <c r="D16" s="14"/>
      <c r="E16" s="14"/>
      <c r="F16" s="14"/>
      <c r="G16" s="19"/>
      <c r="H16" s="19"/>
      <c r="I16" s="20"/>
      <c r="J16" s="20"/>
      <c r="K16" s="20"/>
    </row>
    <row r="17" spans="1:11">
      <c r="A17" s="18"/>
      <c r="B17" s="13"/>
      <c r="C17" s="14"/>
      <c r="D17" s="14"/>
      <c r="E17" s="14"/>
      <c r="F17" s="14"/>
      <c r="G17" s="19"/>
      <c r="H17" s="19"/>
      <c r="I17" s="20"/>
      <c r="J17" s="20"/>
      <c r="K17" s="20"/>
    </row>
    <row r="18" spans="1:11">
      <c r="A18" s="18"/>
      <c r="B18" s="13"/>
      <c r="C18" s="14"/>
      <c r="D18" s="14"/>
      <c r="E18" s="14"/>
      <c r="F18" s="14"/>
      <c r="G18" s="19"/>
      <c r="H18" s="19"/>
      <c r="I18" s="20"/>
      <c r="J18" s="20"/>
      <c r="K18" s="20"/>
    </row>
    <row r="19" spans="1:11">
      <c r="A19" s="18"/>
      <c r="B19" s="13"/>
      <c r="C19" s="14"/>
      <c r="D19" s="14"/>
      <c r="E19" s="14"/>
      <c r="F19" s="14"/>
      <c r="G19" s="19"/>
      <c r="H19" s="19"/>
      <c r="I19" s="20"/>
      <c r="J19" s="20"/>
      <c r="K19" s="20"/>
    </row>
    <row r="20" spans="1:11">
      <c r="A20" s="18"/>
      <c r="B20" s="13"/>
      <c r="C20" s="14"/>
      <c r="D20" s="14"/>
      <c r="E20" s="14"/>
      <c r="F20" s="14"/>
      <c r="G20" s="19"/>
      <c r="H20" s="19"/>
      <c r="I20" s="20"/>
      <c r="J20" s="20"/>
      <c r="K20" s="20"/>
    </row>
    <row r="21" spans="1:11">
      <c r="A21" s="18"/>
      <c r="B21" s="13"/>
      <c r="C21" s="14"/>
      <c r="D21" s="14"/>
      <c r="E21" s="14"/>
      <c r="F21" s="14"/>
      <c r="G21" s="19"/>
      <c r="H21" s="19"/>
      <c r="I21" s="20"/>
      <c r="J21" s="20"/>
      <c r="K21" s="20"/>
    </row>
    <row r="22" spans="1:11">
      <c r="A22" s="18"/>
      <c r="B22" s="13"/>
      <c r="C22" s="14"/>
      <c r="D22" s="14"/>
      <c r="E22" s="14"/>
      <c r="F22" s="14"/>
      <c r="G22" s="19"/>
      <c r="H22" s="19"/>
      <c r="I22" s="20"/>
      <c r="J22" s="20"/>
      <c r="K22" s="20"/>
    </row>
    <row r="23" spans="1:11">
      <c r="A23" s="18"/>
      <c r="B23" s="13"/>
      <c r="C23" s="14"/>
      <c r="D23" s="14"/>
      <c r="E23" s="14"/>
      <c r="F23" s="14"/>
      <c r="G23" s="19"/>
      <c r="H23" s="19"/>
      <c r="I23" s="20"/>
      <c r="J23" s="20"/>
      <c r="K23" s="20"/>
    </row>
    <row r="24" spans="1:11">
      <c r="A24" s="18"/>
      <c r="B24" s="13"/>
      <c r="C24" s="14"/>
      <c r="D24" s="14"/>
      <c r="E24" s="14"/>
      <c r="F24" s="14"/>
      <c r="G24" s="19"/>
      <c r="H24" s="19"/>
      <c r="I24" s="20"/>
      <c r="J24" s="20"/>
      <c r="K24" s="20"/>
    </row>
    <row r="25" spans="1:11">
      <c r="A25" s="18"/>
      <c r="B25" s="13"/>
      <c r="C25" s="14"/>
      <c r="D25" s="14"/>
      <c r="E25" s="14"/>
      <c r="F25" s="14"/>
      <c r="G25" s="19"/>
      <c r="H25" s="19"/>
      <c r="I25" s="20"/>
      <c r="J25" s="20"/>
      <c r="K25" s="20"/>
    </row>
    <row r="26" spans="1:11">
      <c r="A26" s="18"/>
      <c r="B26" s="13"/>
      <c r="C26" s="14"/>
      <c r="D26" s="14"/>
      <c r="E26" s="14"/>
      <c r="F26" s="14"/>
      <c r="G26" s="19"/>
      <c r="H26" s="19"/>
      <c r="I26" s="20"/>
      <c r="J26" s="20"/>
      <c r="K26" s="20"/>
    </row>
    <row r="27" spans="1:11">
      <c r="A27" s="18"/>
      <c r="B27" s="13"/>
      <c r="C27" s="14"/>
      <c r="D27" s="14"/>
      <c r="E27" s="14"/>
      <c r="F27" s="14"/>
      <c r="G27" s="19"/>
      <c r="H27" s="19"/>
      <c r="I27" s="20"/>
      <c r="J27" s="20"/>
      <c r="K27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2021-11-13T12:57:43Z</cp:lastPrinted>
  <dcterms:created xsi:type="dcterms:W3CDTF">2010-04-08T11:28:01Z</dcterms:created>
  <dcterms:modified xsi:type="dcterms:W3CDTF">2021-11-13T12:58:12Z</dcterms:modified>
</cp:coreProperties>
</file>