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0" i="1" l="1"/>
  <c r="G20" i="1"/>
  <c r="J6" i="1" l="1"/>
  <c r="J7" i="1"/>
  <c r="J8" i="1"/>
  <c r="J5" i="1"/>
  <c r="J9" i="1"/>
  <c r="J10" i="1"/>
  <c r="J11" i="1"/>
  <c r="J12" i="1"/>
  <c r="J13" i="1"/>
  <c r="J14" i="1"/>
  <c r="J15" i="1"/>
  <c r="J16" i="1"/>
  <c r="J4" i="1"/>
  <c r="I6" i="1"/>
  <c r="L6" i="1" s="1"/>
  <c r="I7" i="1"/>
  <c r="L7" i="1" s="1"/>
  <c r="I8" i="1"/>
  <c r="L8" i="1" s="1"/>
  <c r="I5" i="1"/>
  <c r="L5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4" i="1"/>
  <c r="L4" i="1" s="1"/>
  <c r="L17" i="1" l="1"/>
</calcChain>
</file>

<file path=xl/sharedStrings.xml><?xml version="1.0" encoding="utf-8"?>
<sst xmlns="http://schemas.openxmlformats.org/spreadsheetml/2006/main" count="83" uniqueCount="56">
  <si>
    <t>INVOICE
PRAGATI LOGISTICS,SAMANTA SAHI KHUNTIA LANE,8984191006
GST No:21AGHPB9356M1Z9</t>
  </si>
  <si>
    <t>07/5/2024</t>
  </si>
  <si>
    <t>904</t>
  </si>
  <si>
    <t>616</t>
  </si>
  <si>
    <t>15/5/2024</t>
  </si>
  <si>
    <t>1093</t>
  </si>
  <si>
    <t>1087</t>
  </si>
  <si>
    <t>896</t>
  </si>
  <si>
    <t>18/5/2024</t>
  </si>
  <si>
    <t>1195</t>
  </si>
  <si>
    <t>1219</t>
  </si>
  <si>
    <t>21/5/2024</t>
  </si>
  <si>
    <t>1291</t>
  </si>
  <si>
    <t>23/5/2024</t>
  </si>
  <si>
    <t>1288</t>
  </si>
  <si>
    <t>1365</t>
  </si>
  <si>
    <t>25/5/2024</t>
  </si>
  <si>
    <t>1412</t>
  </si>
  <si>
    <t>30/5/2024</t>
  </si>
  <si>
    <t>1530</t>
  </si>
  <si>
    <t>1582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</si>
  <si>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</si>
  <si>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</si>
  <si>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RAIRANGPUR</t>
  </si>
  <si>
    <t>BALIGUDA</t>
  </si>
  <si>
    <t>RAYAGADA</t>
  </si>
  <si>
    <t>BARBIL</t>
  </si>
  <si>
    <t>PL/JA/02878</t>
  </si>
  <si>
    <t>PL/JA/02929</t>
  </si>
  <si>
    <t>PL/JA/03369</t>
  </si>
  <si>
    <t>PL/JA/03371</t>
  </si>
  <si>
    <t>PL/JA/02880</t>
  </si>
  <si>
    <t>PL/JA/03705</t>
  </si>
  <si>
    <t>PL/JA/03706</t>
  </si>
  <si>
    <t>PL/JA/03862</t>
  </si>
  <si>
    <t>PL/JA/04009</t>
  </si>
  <si>
    <t>PL/JA/04161</t>
  </si>
  <si>
    <t>PL/JA/04244</t>
  </si>
  <si>
    <t>PL/JA/04562</t>
  </si>
  <si>
    <t>PL/JA/04833</t>
  </si>
  <si>
    <t>SL</t>
  </si>
  <si>
    <t>DATE</t>
  </si>
  <si>
    <t>LR NO</t>
  </si>
  <si>
    <t>FROM</t>
  </si>
  <si>
    <t>TO</t>
  </si>
  <si>
    <t>INV NO</t>
  </si>
  <si>
    <t>CASE</t>
  </si>
  <si>
    <t>CTC</t>
  </si>
  <si>
    <t>RATE</t>
  </si>
  <si>
    <t>WEIGHT</t>
  </si>
  <si>
    <t>TO,
M/S DEEPAKA AGARWAL
C/O : M/S GODREJ CONSUMER PRODUCTS LTD.
Address: K K BHAWASINKA COMPOUND, CANTONMENT ROAD,            CUTTACK, ODISHA, 753001, 9658564285
GST No: 21ASQPA7475B1ZZ</t>
  </si>
  <si>
    <t>DD.CH.</t>
  </si>
  <si>
    <t>LR CH.</t>
  </si>
  <si>
    <t>AMT.</t>
  </si>
  <si>
    <t>(RUPEES TWENTY FOUR THOUSAND SIX HUNDRED TWENTY SIX ONLY)</t>
  </si>
  <si>
    <t xml:space="preserve">Bill Date: 18/06/2024
Bill NO : 7715
Total Amount: 24626.00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</si>
</sst>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wrapText="1"/>
    </xf>
    <xf numFmtId="164" fontId="0" fillId="0" borderId="0" xfId="0" applyNumberFormat="1" applyFont="1" applyAlignment="1">
      <alignment wrapText="1"/>
    </xf>
    <xf numFmtId="164" fontId="0" fillId="2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47625</xdr:rowOff>
    </xdr:from>
    <xdr:to>
      <xdr:col>7</xdr:col>
      <xdr:colOff>19049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47625"/>
          <a:ext cx="3857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Q2" sqref="Q2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140625" style="1" customWidth="1"/>
    <col min="6" max="6" width="7.85546875" style="1" customWidth="1"/>
    <col min="7" max="7" width="5.42578125" style="1" bestFit="1" customWidth="1"/>
    <col min="8" max="8" width="8.7109375" style="14" customWidth="1"/>
    <col min="9" max="9" width="6.28515625" style="2" customWidth="1"/>
    <col min="10" max="10" width="7.5703125" style="2" bestFit="1" customWidth="1"/>
    <col min="11" max="11" width="6.42578125" style="2" bestFit="1" customWidth="1"/>
    <col min="12" max="12" width="9.42578125" style="2" customWidth="1"/>
    <col min="13" max="13" width="9.140625" style="1" customWidth="1"/>
    <col min="14" max="16384" width="9.140625" style="1"/>
  </cols>
  <sheetData>
    <row r="1" spans="1:12" ht="90" customHeight="1">
      <c r="A1" s="24"/>
      <c r="B1" s="25"/>
      <c r="C1" s="25"/>
      <c r="D1" s="25"/>
      <c r="E1" s="25"/>
      <c r="F1" s="25"/>
      <c r="G1" s="25"/>
      <c r="H1" s="25"/>
      <c r="I1" s="26" t="s">
        <v>0</v>
      </c>
      <c r="J1" s="26"/>
      <c r="K1" s="26"/>
      <c r="L1" s="26"/>
    </row>
    <row r="2" spans="1:12" ht="103.5" customHeight="1">
      <c r="A2" s="24" t="s">
        <v>50</v>
      </c>
      <c r="B2" s="25"/>
      <c r="C2" s="25"/>
      <c r="D2" s="25"/>
      <c r="E2" s="25"/>
      <c r="F2" s="25"/>
      <c r="G2" s="25"/>
      <c r="H2" s="25"/>
      <c r="I2" s="27" t="s">
        <v>55</v>
      </c>
      <c r="J2" s="26"/>
      <c r="K2" s="26"/>
      <c r="L2" s="26"/>
    </row>
    <row r="3" spans="1:12" s="10" customFormat="1" ht="15" customHeigh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12" t="s">
        <v>49</v>
      </c>
      <c r="I3" s="8" t="s">
        <v>48</v>
      </c>
      <c r="J3" s="9" t="s">
        <v>51</v>
      </c>
      <c r="K3" s="9" t="s">
        <v>52</v>
      </c>
      <c r="L3" s="9" t="s">
        <v>53</v>
      </c>
    </row>
    <row r="4" spans="1:12">
      <c r="A4" s="11">
        <v>1</v>
      </c>
      <c r="B4" s="4" t="s">
        <v>1</v>
      </c>
      <c r="C4" s="4" t="s">
        <v>27</v>
      </c>
      <c r="D4" s="7" t="s">
        <v>47</v>
      </c>
      <c r="E4" s="4" t="s">
        <v>23</v>
      </c>
      <c r="F4" s="4" t="s">
        <v>2</v>
      </c>
      <c r="G4" s="4">
        <v>44</v>
      </c>
      <c r="H4" s="13">
        <v>462.15</v>
      </c>
      <c r="I4" s="6">
        <f>VLOOKUP(E4,'[1]GODREJ CONSUMER'!$B$4:$E$22,4,FALSE)</f>
        <v>2.6749999999999998</v>
      </c>
      <c r="J4" s="6">
        <f t="shared" ref="J4:J16" si="0">G4*10</f>
        <v>440</v>
      </c>
      <c r="K4" s="6">
        <v>20</v>
      </c>
      <c r="L4" s="6">
        <f t="shared" ref="L4:L16" si="1">H4*I4+J4+K4</f>
        <v>1696.2512499999998</v>
      </c>
    </row>
    <row r="5" spans="1:12">
      <c r="A5" s="11">
        <v>2</v>
      </c>
      <c r="B5" s="4" t="s">
        <v>1</v>
      </c>
      <c r="C5" s="4" t="s">
        <v>31</v>
      </c>
      <c r="D5" s="7" t="s">
        <v>47</v>
      </c>
      <c r="E5" s="4" t="s">
        <v>26</v>
      </c>
      <c r="F5" s="4" t="s">
        <v>7</v>
      </c>
      <c r="G5" s="4">
        <v>37</v>
      </c>
      <c r="H5" s="13">
        <v>407.15</v>
      </c>
      <c r="I5" s="6">
        <f>VLOOKUP(E5,'[1]GODREJ CONSUMER'!$B$4:$E$22,4,FALSE)</f>
        <v>3.21</v>
      </c>
      <c r="J5" s="6">
        <f t="shared" si="0"/>
        <v>370</v>
      </c>
      <c r="K5" s="6">
        <v>20</v>
      </c>
      <c r="L5" s="6">
        <f t="shared" si="1"/>
        <v>1696.9514999999999</v>
      </c>
    </row>
    <row r="6" spans="1:12">
      <c r="A6" s="11">
        <v>3</v>
      </c>
      <c r="B6" s="4" t="s">
        <v>1</v>
      </c>
      <c r="C6" s="4" t="s">
        <v>28</v>
      </c>
      <c r="D6" s="7" t="s">
        <v>47</v>
      </c>
      <c r="E6" s="4" t="s">
        <v>24</v>
      </c>
      <c r="F6" s="4" t="s">
        <v>3</v>
      </c>
      <c r="G6" s="4">
        <v>3</v>
      </c>
      <c r="H6" s="13">
        <v>17.420000000000002</v>
      </c>
      <c r="I6" s="6">
        <f>VLOOKUP(E6,'[1]GODREJ CONSUMER'!$B$4:$E$22,4,FALSE)</f>
        <v>4.8150000000000004</v>
      </c>
      <c r="J6" s="6">
        <f t="shared" si="0"/>
        <v>30</v>
      </c>
      <c r="K6" s="6">
        <v>20</v>
      </c>
      <c r="L6" s="6">
        <f t="shared" si="1"/>
        <v>133.87730000000002</v>
      </c>
    </row>
    <row r="7" spans="1:12">
      <c r="A7" s="11">
        <v>4</v>
      </c>
      <c r="B7" s="4" t="s">
        <v>4</v>
      </c>
      <c r="C7" s="4" t="s">
        <v>29</v>
      </c>
      <c r="D7" s="7" t="s">
        <v>47</v>
      </c>
      <c r="E7" s="4" t="s">
        <v>23</v>
      </c>
      <c r="F7" s="4" t="s">
        <v>5</v>
      </c>
      <c r="G7" s="4">
        <v>76</v>
      </c>
      <c r="H7" s="13">
        <v>804</v>
      </c>
      <c r="I7" s="6">
        <f>VLOOKUP(E7,'[1]GODREJ CONSUMER'!$B$4:$E$22,4,FALSE)</f>
        <v>2.6749999999999998</v>
      </c>
      <c r="J7" s="6">
        <f t="shared" si="0"/>
        <v>760</v>
      </c>
      <c r="K7" s="6">
        <v>20</v>
      </c>
      <c r="L7" s="6">
        <f t="shared" si="1"/>
        <v>2930.7</v>
      </c>
    </row>
    <row r="8" spans="1:12">
      <c r="A8" s="11">
        <v>5</v>
      </c>
      <c r="B8" s="4" t="s">
        <v>4</v>
      </c>
      <c r="C8" s="4" t="s">
        <v>30</v>
      </c>
      <c r="D8" s="7" t="s">
        <v>47</v>
      </c>
      <c r="E8" s="4" t="s">
        <v>25</v>
      </c>
      <c r="F8" s="4" t="s">
        <v>6</v>
      </c>
      <c r="G8" s="4">
        <v>15</v>
      </c>
      <c r="H8" s="15">
        <v>159</v>
      </c>
      <c r="I8" s="6">
        <f>VLOOKUP(E8,'[1]GODREJ CONSUMER'!$B$4:$E$22,4,FALSE)</f>
        <v>4.28</v>
      </c>
      <c r="J8" s="6">
        <f t="shared" si="0"/>
        <v>150</v>
      </c>
      <c r="K8" s="6">
        <v>20</v>
      </c>
      <c r="L8" s="6">
        <f t="shared" si="1"/>
        <v>850.5200000000001</v>
      </c>
    </row>
    <row r="9" spans="1:12">
      <c r="A9" s="11">
        <v>6</v>
      </c>
      <c r="B9" s="4" t="s">
        <v>8</v>
      </c>
      <c r="C9" s="4" t="s">
        <v>32</v>
      </c>
      <c r="D9" s="7" t="s">
        <v>47</v>
      </c>
      <c r="E9" s="4" t="s">
        <v>26</v>
      </c>
      <c r="F9" s="4" t="s">
        <v>9</v>
      </c>
      <c r="G9" s="4">
        <v>26</v>
      </c>
      <c r="H9" s="15">
        <v>280</v>
      </c>
      <c r="I9" s="6">
        <f>VLOOKUP(E9,'[1]GODREJ CONSUMER'!$B$4:$E$22,4,FALSE)</f>
        <v>3.21</v>
      </c>
      <c r="J9" s="6">
        <f t="shared" si="0"/>
        <v>260</v>
      </c>
      <c r="K9" s="6">
        <v>20</v>
      </c>
      <c r="L9" s="6">
        <f t="shared" si="1"/>
        <v>1178.8</v>
      </c>
    </row>
    <row r="10" spans="1:12">
      <c r="A10" s="11">
        <v>7</v>
      </c>
      <c r="B10" s="4" t="s">
        <v>8</v>
      </c>
      <c r="C10" s="4" t="s">
        <v>33</v>
      </c>
      <c r="D10" s="7" t="s">
        <v>47</v>
      </c>
      <c r="E10" s="4" t="s">
        <v>26</v>
      </c>
      <c r="F10" s="4" t="s">
        <v>10</v>
      </c>
      <c r="G10" s="4">
        <v>2</v>
      </c>
      <c r="H10" s="15">
        <v>20</v>
      </c>
      <c r="I10" s="6">
        <f>VLOOKUP(E10,'[1]GODREJ CONSUMER'!$B$4:$E$22,4,FALSE)</f>
        <v>3.21</v>
      </c>
      <c r="J10" s="6">
        <f t="shared" si="0"/>
        <v>20</v>
      </c>
      <c r="K10" s="6">
        <v>20</v>
      </c>
      <c r="L10" s="6">
        <f t="shared" si="1"/>
        <v>104.2</v>
      </c>
    </row>
    <row r="11" spans="1:12">
      <c r="A11" s="11">
        <v>8</v>
      </c>
      <c r="B11" s="4" t="s">
        <v>11</v>
      </c>
      <c r="C11" s="4" t="s">
        <v>34</v>
      </c>
      <c r="D11" s="7" t="s">
        <v>47</v>
      </c>
      <c r="E11" s="4" t="s">
        <v>26</v>
      </c>
      <c r="F11" s="4" t="s">
        <v>12</v>
      </c>
      <c r="G11" s="4">
        <v>34</v>
      </c>
      <c r="H11" s="15">
        <v>357.62</v>
      </c>
      <c r="I11" s="6">
        <f>VLOOKUP(E11,'[1]GODREJ CONSUMER'!$B$4:$E$22,4,FALSE)</f>
        <v>3.21</v>
      </c>
      <c r="J11" s="6">
        <f t="shared" si="0"/>
        <v>340</v>
      </c>
      <c r="K11" s="6">
        <v>20</v>
      </c>
      <c r="L11" s="6">
        <f t="shared" si="1"/>
        <v>1507.9602</v>
      </c>
    </row>
    <row r="12" spans="1:12">
      <c r="A12" s="11">
        <v>9</v>
      </c>
      <c r="B12" s="4" t="s">
        <v>13</v>
      </c>
      <c r="C12" s="4" t="s">
        <v>35</v>
      </c>
      <c r="D12" s="7" t="s">
        <v>47</v>
      </c>
      <c r="E12" s="4" t="s">
        <v>24</v>
      </c>
      <c r="F12" s="4" t="s">
        <v>14</v>
      </c>
      <c r="G12" s="4">
        <v>164</v>
      </c>
      <c r="H12" s="15">
        <v>1634</v>
      </c>
      <c r="I12" s="6">
        <f>VLOOKUP(E12,'[1]GODREJ CONSUMER'!$B$4:$E$22,4,FALSE)</f>
        <v>4.8150000000000004</v>
      </c>
      <c r="J12" s="6">
        <f t="shared" si="0"/>
        <v>1640</v>
      </c>
      <c r="K12" s="6">
        <v>20</v>
      </c>
      <c r="L12" s="6">
        <f t="shared" si="1"/>
        <v>9527.7100000000009</v>
      </c>
    </row>
    <row r="13" spans="1:12">
      <c r="A13" s="11">
        <v>10</v>
      </c>
      <c r="B13" s="4" t="s">
        <v>13</v>
      </c>
      <c r="C13" s="4" t="s">
        <v>36</v>
      </c>
      <c r="D13" s="7" t="s">
        <v>47</v>
      </c>
      <c r="E13" s="4" t="s">
        <v>24</v>
      </c>
      <c r="F13" s="4" t="s">
        <v>15</v>
      </c>
      <c r="G13" s="4">
        <v>14</v>
      </c>
      <c r="H13" s="15">
        <v>139.1</v>
      </c>
      <c r="I13" s="6">
        <f>VLOOKUP(E13,'[1]GODREJ CONSUMER'!$B$4:$E$22,4,FALSE)</f>
        <v>4.8150000000000004</v>
      </c>
      <c r="J13" s="6">
        <f t="shared" si="0"/>
        <v>140</v>
      </c>
      <c r="K13" s="6">
        <v>20</v>
      </c>
      <c r="L13" s="6">
        <f t="shared" si="1"/>
        <v>829.76650000000006</v>
      </c>
    </row>
    <row r="14" spans="1:12">
      <c r="A14" s="11">
        <v>11</v>
      </c>
      <c r="B14" s="4" t="s">
        <v>16</v>
      </c>
      <c r="C14" s="4" t="s">
        <v>37</v>
      </c>
      <c r="D14" s="7" t="s">
        <v>47</v>
      </c>
      <c r="E14" s="4" t="s">
        <v>23</v>
      </c>
      <c r="F14" s="4" t="s">
        <v>17</v>
      </c>
      <c r="G14" s="4">
        <v>44</v>
      </c>
      <c r="H14" s="13">
        <v>440.82</v>
      </c>
      <c r="I14" s="6">
        <f>VLOOKUP(E14,'[1]GODREJ CONSUMER'!$B$4:$E$22,4,FALSE)</f>
        <v>2.6749999999999998</v>
      </c>
      <c r="J14" s="6">
        <f t="shared" si="0"/>
        <v>440</v>
      </c>
      <c r="K14" s="6">
        <v>20</v>
      </c>
      <c r="L14" s="6">
        <f t="shared" si="1"/>
        <v>1639.1934999999999</v>
      </c>
    </row>
    <row r="15" spans="1:12">
      <c r="A15" s="11">
        <v>12</v>
      </c>
      <c r="B15" s="4" t="s">
        <v>18</v>
      </c>
      <c r="C15" s="4" t="s">
        <v>38</v>
      </c>
      <c r="D15" s="7" t="s">
        <v>47</v>
      </c>
      <c r="E15" s="4" t="s">
        <v>23</v>
      </c>
      <c r="F15" s="4" t="s">
        <v>19</v>
      </c>
      <c r="G15" s="4">
        <v>39</v>
      </c>
      <c r="H15" s="13">
        <v>388.67</v>
      </c>
      <c r="I15" s="6">
        <f>VLOOKUP(E15,'[1]GODREJ CONSUMER'!$B$4:$E$22,4,FALSE)</f>
        <v>2.6749999999999998</v>
      </c>
      <c r="J15" s="6">
        <f t="shared" si="0"/>
        <v>390</v>
      </c>
      <c r="K15" s="6">
        <v>20</v>
      </c>
      <c r="L15" s="6">
        <f t="shared" si="1"/>
        <v>1449.6922500000001</v>
      </c>
    </row>
    <row r="16" spans="1:12">
      <c r="A16" s="11">
        <v>13</v>
      </c>
      <c r="B16" s="4" t="s">
        <v>18</v>
      </c>
      <c r="C16" s="4" t="s">
        <v>39</v>
      </c>
      <c r="D16" s="7" t="s">
        <v>47</v>
      </c>
      <c r="E16" s="4" t="s">
        <v>24</v>
      </c>
      <c r="F16" s="4" t="s">
        <v>20</v>
      </c>
      <c r="G16" s="4">
        <v>19</v>
      </c>
      <c r="H16" s="13">
        <v>180.73</v>
      </c>
      <c r="I16" s="6">
        <f>VLOOKUP(E16,'[1]GODREJ CONSUMER'!$B$4:$E$22,4,FALSE)</f>
        <v>4.8150000000000004</v>
      </c>
      <c r="J16" s="6">
        <f t="shared" si="0"/>
        <v>190</v>
      </c>
      <c r="K16" s="6">
        <v>20</v>
      </c>
      <c r="L16" s="6">
        <f t="shared" si="1"/>
        <v>1080.21495</v>
      </c>
    </row>
    <row r="17" spans="1:12" s="17" customFormat="1">
      <c r="A17" s="20" t="s">
        <v>54</v>
      </c>
      <c r="B17" s="20"/>
      <c r="C17" s="20"/>
      <c r="D17" s="20"/>
      <c r="E17" s="20"/>
      <c r="F17" s="20"/>
      <c r="G17" s="20"/>
      <c r="H17" s="20"/>
      <c r="I17" s="21"/>
      <c r="J17" s="21"/>
      <c r="K17" s="21"/>
      <c r="L17" s="16">
        <f>ROUND(SUM(L4:L16),0)</f>
        <v>24626</v>
      </c>
    </row>
    <row r="18" spans="1:12" s="3" customFormat="1" ht="30" customHeight="1">
      <c r="A18" s="22" t="s">
        <v>21</v>
      </c>
      <c r="B18" s="22"/>
      <c r="C18" s="22"/>
      <c r="D18" s="22"/>
      <c r="E18" s="22"/>
      <c r="F18" s="22"/>
      <c r="G18" s="22"/>
      <c r="H18" s="22"/>
      <c r="I18" s="23"/>
      <c r="J18" s="23"/>
      <c r="K18" s="23"/>
      <c r="L18" s="23"/>
    </row>
    <row r="19" spans="1:12" s="3" customFormat="1" ht="30" customHeight="1">
      <c r="A19" s="22" t="s">
        <v>22</v>
      </c>
      <c r="B19" s="22"/>
      <c r="C19" s="22"/>
      <c r="D19" s="22"/>
      <c r="E19" s="22"/>
      <c r="F19" s="22"/>
      <c r="G19" s="22"/>
      <c r="H19" s="22"/>
      <c r="I19" s="23"/>
      <c r="J19" s="23"/>
      <c r="K19" s="23"/>
      <c r="L19" s="23"/>
    </row>
    <row r="20" spans="1:12">
      <c r="G20" s="18">
        <f>SUM(G4:G16)</f>
        <v>517</v>
      </c>
      <c r="H20" s="19">
        <f>SUM(H4:H16)</f>
        <v>5290.66</v>
      </c>
    </row>
  </sheetData>
  <sortState ref="B4:L16">
    <sortCondition ref="B4:B16"/>
    <sortCondition ref="C4:C16"/>
  </sortState>
  <mergeCells count="7">
    <mergeCell ref="A17:K17"/>
    <mergeCell ref="A18:L18"/>
    <mergeCell ref="A19:L19"/>
    <mergeCell ref="A1:H1"/>
    <mergeCell ref="A2:H2"/>
    <mergeCell ref="I1:L1"/>
    <mergeCell ref="I2:L2"/>
  </mergeCells>
  <conditionalFormatting sqref="C4:C16">
    <cfRule type="duplicateValues" dxfId="0" priority="1"/>
  </conditionalFormatting>
  <pageMargins left="0.3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2024-06-18T11:46:57Z</cp:lastPrinted>
  <dcterms:created xsi:type="dcterms:W3CDTF">2024-06-12T03:18:46Z</dcterms:created>
  <dcterms:modified xsi:type="dcterms:W3CDTF">2024-06-18T11:46:58Z</dcterms:modified>
</cp:coreProperties>
</file>