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5F7D8637-53AC-4CB7-BBA9-23222792E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J5" i="1"/>
  <c r="J6" i="1"/>
  <c r="J7" i="1"/>
  <c r="J8" i="1"/>
  <c r="J9" i="1"/>
  <c r="J10" i="1"/>
  <c r="J4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4" i="1"/>
  <c r="L4" i="1" s="1"/>
  <c r="L11" i="1" s="1"/>
</calcChain>
</file>

<file path=xl/sharedStrings.xml><?xml version="1.0" encoding="utf-8"?>
<sst xmlns="http://schemas.openxmlformats.org/spreadsheetml/2006/main" count="53" uniqueCount="42">
  <si>
    <t>INVOICE
PRAGATI LOGISTICS,SAMANTA SAHI KHUNTIA LANE,8984191006
GST No:21AGHPB9356M1Z9</t>
  </si>
  <si>
    <t>02/8/2024</t>
  </si>
  <si>
    <t>119/226/3235</t>
  </si>
  <si>
    <t>09/8/2024</t>
  </si>
  <si>
    <t>3377</t>
  </si>
  <si>
    <t>23/8/2024</t>
  </si>
  <si>
    <t>3833</t>
  </si>
  <si>
    <t>30/8/2024</t>
  </si>
  <si>
    <t>3963</t>
  </si>
  <si>
    <t>3959</t>
  </si>
  <si>
    <t>4018</t>
  </si>
  <si>
    <t>31/8/2024</t>
  </si>
  <si>
    <t>3970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</si>
  <si>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</si>
  <si>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</si>
  <si>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</si>
  <si>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</si>
  <si>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</si>
  <si>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</si>
  <si>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</si>
  <si>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</si>
  <si>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</si>
  <si>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</si>
  <si>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BARBIL</t>
  </si>
  <si>
    <t>JEYPORE</t>
  </si>
  <si>
    <t>BALIGUDA</t>
  </si>
  <si>
    <t>RAYAGADA</t>
  </si>
  <si>
    <t>PL/JA/09974</t>
  </si>
  <si>
    <t>PL/JA/10684</t>
  </si>
  <si>
    <t>PL/JA/11761</t>
  </si>
  <si>
    <t>PL/JA/12364</t>
  </si>
  <si>
    <t>PL/JA/12381</t>
  </si>
  <si>
    <t>PL/JA/12437</t>
  </si>
  <si>
    <t>PL/JA/12558</t>
  </si>
  <si>
    <t>CTC</t>
  </si>
  <si>
    <t xml:space="preserve">TO,
M/S DEEPAKA AGARWAL
C/O : M/S GODREJ CONSUMER PRODUCTS LTD.
Address: K K BHAWASINKA COMPOUND, CANTONMENT ROAD, CUTTACK, ODISHA, 753001, 9658564285
GST No: 21ASQPA7475B1ZZ
</t>
  </si>
  <si>
    <t>AMOUNT</t>
  </si>
  <si>
    <t>(RUPEES ELEVEN THOUSAND THREE HUNDRED THIRTY TWO ONLY)</t>
  </si>
  <si>
    <t xml:space="preserve">Bill Date:10/09/2024
Bill NO : 18180
Total Amount:11332.00
</t>
  </si>
  <si>
    <t>Kindly, verify &amp; confirm within 7 days, else GST will be filed by 20th SEP, 2024. 
GST to be paid by Consignor under Reverse Charge Mechanism(RCM) as per GST.</t>
  </si>
  <si>
    <t>DD.CH.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</si>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</sst>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164" fontId="0" fillId="0" borderId="0" xfId="0" applyNumberFormat="1" applyFont="1" applyAlignment="1">
      <alignment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wrapText="1"/>
    </xf>
    <xf numFmtId="2" fontId="0" fillId="0" borderId="17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horizontal="right" wrapText="1"/>
    </xf>
    <xf numFmtId="2" fontId="1" fillId="0" borderId="17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0" fontId="1" fillId="0" borderId="19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76199</xdr:rowOff>
    </xdr:from>
    <xdr:to>
      <xdr:col>8</xdr:col>
      <xdr:colOff>9525</xdr:colOff>
      <xdr:row>0</xdr:row>
      <xdr:rowOff>1019174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199"/>
          <a:ext cx="45720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  <cell r="D4">
            <v>8</v>
          </cell>
          <cell r="E4">
            <v>2.6749999999999998</v>
          </cell>
        </row>
        <row r="5">
          <cell r="B5" t="str">
            <v>BALASORE</v>
          </cell>
          <cell r="C5">
            <v>2</v>
          </cell>
          <cell r="D5">
            <v>8</v>
          </cell>
          <cell r="E5">
            <v>2.14</v>
          </cell>
        </row>
        <row r="6">
          <cell r="B6" t="str">
            <v>BARAGARH</v>
          </cell>
          <cell r="C6">
            <v>3</v>
          </cell>
          <cell r="D6">
            <v>8</v>
          </cell>
          <cell r="E6">
            <v>3.21</v>
          </cell>
        </row>
        <row r="7">
          <cell r="B7" t="str">
            <v>BARBIL</v>
          </cell>
          <cell r="C7">
            <v>3</v>
          </cell>
          <cell r="D7">
            <v>8</v>
          </cell>
          <cell r="E7">
            <v>3.21</v>
          </cell>
        </row>
        <row r="8">
          <cell r="B8" t="str">
            <v>BARIPADA</v>
          </cell>
          <cell r="C8">
            <v>2.5</v>
          </cell>
          <cell r="D8">
            <v>8</v>
          </cell>
          <cell r="E8">
            <v>2.6749999999999998</v>
          </cell>
        </row>
        <row r="9">
          <cell r="B9" t="str">
            <v>BOLANGIR</v>
          </cell>
          <cell r="C9">
            <v>3</v>
          </cell>
          <cell r="D9">
            <v>8</v>
          </cell>
          <cell r="E9">
            <v>3.21</v>
          </cell>
        </row>
        <row r="10">
          <cell r="B10" t="str">
            <v>JEYPORE</v>
          </cell>
          <cell r="C10">
            <v>4</v>
          </cell>
          <cell r="D10">
            <v>8</v>
          </cell>
          <cell r="E10">
            <v>4.28</v>
          </cell>
        </row>
        <row r="11">
          <cell r="B11" t="str">
            <v>JHARSUGUDA</v>
          </cell>
          <cell r="C11">
            <v>3</v>
          </cell>
          <cell r="D11">
            <v>8</v>
          </cell>
          <cell r="E11">
            <v>3.21</v>
          </cell>
        </row>
        <row r="12">
          <cell r="B12" t="str">
            <v>KANDHAMAL</v>
          </cell>
          <cell r="C12">
            <v>3</v>
          </cell>
          <cell r="D12">
            <v>8</v>
          </cell>
          <cell r="E12">
            <v>3.21</v>
          </cell>
        </row>
        <row r="13">
          <cell r="B13" t="str">
            <v>KEONJHAR</v>
          </cell>
          <cell r="C13">
            <v>2</v>
          </cell>
          <cell r="D13">
            <v>8</v>
          </cell>
          <cell r="E13">
            <v>2.14</v>
          </cell>
        </row>
        <row r="14">
          <cell r="B14" t="str">
            <v>KESINGA</v>
          </cell>
          <cell r="C14">
            <v>3.5</v>
          </cell>
          <cell r="D14">
            <v>8</v>
          </cell>
          <cell r="E14">
            <v>3.7450000000000001</v>
          </cell>
        </row>
        <row r="15">
          <cell r="B15" t="str">
            <v>RAYAGADA</v>
          </cell>
          <cell r="C15">
            <v>4</v>
          </cell>
          <cell r="D15">
            <v>8</v>
          </cell>
          <cell r="E15">
            <v>4.28</v>
          </cell>
        </row>
        <row r="16">
          <cell r="B16" t="str">
            <v>RUGUDIPARA (BOLANGIR)</v>
          </cell>
          <cell r="C16">
            <v>3</v>
          </cell>
          <cell r="D16">
            <v>8</v>
          </cell>
          <cell r="E16">
            <v>3.21</v>
          </cell>
        </row>
        <row r="17">
          <cell r="B17" t="str">
            <v>RAJGANGPUR</v>
          </cell>
          <cell r="C17">
            <v>3.5</v>
          </cell>
          <cell r="D17">
            <v>8</v>
          </cell>
          <cell r="E17">
            <v>3.7450000000000001</v>
          </cell>
        </row>
        <row r="18">
          <cell r="B18" t="str">
            <v>ROURKELA</v>
          </cell>
          <cell r="C18">
            <v>3</v>
          </cell>
          <cell r="D18">
            <v>8</v>
          </cell>
          <cell r="E18">
            <v>3.21</v>
          </cell>
        </row>
        <row r="19">
          <cell r="B19" t="str">
            <v>PADAMPUR (BARGARH)</v>
          </cell>
          <cell r="C19">
            <v>4</v>
          </cell>
          <cell r="D19">
            <v>8</v>
          </cell>
          <cell r="E19">
            <v>4.28</v>
          </cell>
        </row>
        <row r="20">
          <cell r="B20" t="str">
            <v>BALIGUDA</v>
          </cell>
          <cell r="C20">
            <v>4.5</v>
          </cell>
          <cell r="D20">
            <v>8</v>
          </cell>
          <cell r="E20">
            <v>4.8150000000000004</v>
          </cell>
        </row>
        <row r="21">
          <cell r="B21" t="str">
            <v>PHULBANI</v>
          </cell>
          <cell r="C21">
            <v>3.5</v>
          </cell>
          <cell r="D21">
            <v>8</v>
          </cell>
          <cell r="E21">
            <v>3.7450000000000001</v>
          </cell>
        </row>
        <row r="22">
          <cell r="B22" t="str">
            <v>RAIRANGPUR</v>
          </cell>
          <cell r="C22">
            <v>2.5</v>
          </cell>
          <cell r="D22">
            <v>8</v>
          </cell>
          <cell r="E22">
            <v>2.6749999999999998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T13" sqref="T13"/>
    </sheetView>
  </sheetViews>
  <sheetFormatPr defaultRowHeight="1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0.85546875" style="1" bestFit="1" customWidth="1"/>
    <col min="6" max="6" width="12.7109375" style="1" bestFit="1" customWidth="1"/>
    <col min="7" max="7" width="6" style="1" customWidth="1"/>
    <col min="8" max="8" width="8.85546875" style="15" customWidth="1"/>
    <col min="9" max="9" width="7.140625" style="2" customWidth="1"/>
    <col min="10" max="10" width="7.85546875" style="2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20"/>
    </row>
    <row r="2" spans="1:12" ht="103.5" customHeight="1" thickBot="1">
      <c r="A2" s="21" t="s">
        <v>35</v>
      </c>
      <c r="B2" s="22"/>
      <c r="C2" s="22"/>
      <c r="D2" s="22"/>
      <c r="E2" s="22"/>
      <c r="F2" s="22"/>
      <c r="G2" s="22"/>
      <c r="H2" s="22"/>
      <c r="I2" s="23"/>
      <c r="J2" s="24" t="s">
        <v>38</v>
      </c>
      <c r="K2" s="24"/>
      <c r="L2" s="25"/>
    </row>
    <row r="3" spans="1:12" s="7" customFormat="1">
      <c r="A3" s="28" t="s">
        <v>14</v>
      </c>
      <c r="B3" s="29" t="s">
        <v>15</v>
      </c>
      <c r="C3" s="29" t="s">
        <v>16</v>
      </c>
      <c r="D3" s="29" t="s">
        <v>17</v>
      </c>
      <c r="E3" s="29" t="s">
        <v>18</v>
      </c>
      <c r="F3" s="29" t="s">
        <v>19</v>
      </c>
      <c r="G3" s="29" t="s">
        <v>20</v>
      </c>
      <c r="H3" s="30" t="s">
        <v>21</v>
      </c>
      <c r="I3" s="31" t="s">
        <v>22</v>
      </c>
      <c r="J3" s="31" t="s">
        <v>40</v>
      </c>
      <c r="K3" s="31" t="s">
        <v>41</v>
      </c>
      <c r="L3" s="32" t="s">
        <v>36</v>
      </c>
    </row>
    <row r="4" spans="1:12">
      <c r="A4" s="33">
        <v>1</v>
      </c>
      <c r="B4" s="4" t="s">
        <v>1</v>
      </c>
      <c r="C4" s="4" t="s">
        <v>27</v>
      </c>
      <c r="D4" s="6" t="s">
        <v>34</v>
      </c>
      <c r="E4" s="4" t="s">
        <v>23</v>
      </c>
      <c r="F4" s="4" t="s">
        <v>2</v>
      </c>
      <c r="G4" s="4">
        <v>39</v>
      </c>
      <c r="H4" s="13">
        <v>350.51</v>
      </c>
      <c r="I4" s="5">
        <f>VLOOKUP(E4,'[1]GODREJ CONSUMER'!$B$4:$E$22,4,FALSE)</f>
        <v>3.21</v>
      </c>
      <c r="J4" s="5">
        <f>G4*10</f>
        <v>390</v>
      </c>
      <c r="K4" s="5">
        <v>20</v>
      </c>
      <c r="L4" s="34">
        <f>H4*I4+J4+K4</f>
        <v>1535.1370999999999</v>
      </c>
    </row>
    <row r="5" spans="1:12">
      <c r="A5" s="33">
        <v>2</v>
      </c>
      <c r="B5" s="4" t="s">
        <v>3</v>
      </c>
      <c r="C5" s="4" t="s">
        <v>28</v>
      </c>
      <c r="D5" s="6" t="s">
        <v>34</v>
      </c>
      <c r="E5" s="4" t="s">
        <v>23</v>
      </c>
      <c r="F5" s="4" t="s">
        <v>4</v>
      </c>
      <c r="G5" s="4">
        <v>52</v>
      </c>
      <c r="H5" s="13">
        <v>564</v>
      </c>
      <c r="I5" s="5">
        <f>VLOOKUP(E5,'[1]GODREJ CONSUMER'!$B$4:$E$22,4,FALSE)</f>
        <v>3.21</v>
      </c>
      <c r="J5" s="5">
        <f t="shared" ref="J5:J10" si="0">G5*10</f>
        <v>520</v>
      </c>
      <c r="K5" s="5">
        <v>20</v>
      </c>
      <c r="L5" s="34">
        <f t="shared" ref="L5:L10" si="1">H5*I5+J5+K5</f>
        <v>2350.44</v>
      </c>
    </row>
    <row r="6" spans="1:12">
      <c r="A6" s="33">
        <v>3</v>
      </c>
      <c r="B6" s="4" t="s">
        <v>5</v>
      </c>
      <c r="C6" s="4" t="s">
        <v>29</v>
      </c>
      <c r="D6" s="6" t="s">
        <v>34</v>
      </c>
      <c r="E6" s="4" t="s">
        <v>23</v>
      </c>
      <c r="F6" s="4" t="s">
        <v>6</v>
      </c>
      <c r="G6" s="4">
        <v>39</v>
      </c>
      <c r="H6" s="14">
        <v>406.85</v>
      </c>
      <c r="I6" s="5">
        <f>VLOOKUP(E6,'[1]GODREJ CONSUMER'!$B$4:$E$22,4,FALSE)</f>
        <v>3.21</v>
      </c>
      <c r="J6" s="5">
        <f t="shared" si="0"/>
        <v>390</v>
      </c>
      <c r="K6" s="5">
        <v>20</v>
      </c>
      <c r="L6" s="34">
        <f t="shared" si="1"/>
        <v>1715.9885000000002</v>
      </c>
    </row>
    <row r="7" spans="1:12">
      <c r="A7" s="33">
        <v>4</v>
      </c>
      <c r="B7" s="4" t="s">
        <v>7</v>
      </c>
      <c r="C7" s="4" t="s">
        <v>30</v>
      </c>
      <c r="D7" s="6" t="s">
        <v>34</v>
      </c>
      <c r="E7" s="4" t="s">
        <v>24</v>
      </c>
      <c r="F7" s="4" t="s">
        <v>8</v>
      </c>
      <c r="G7" s="4">
        <v>11</v>
      </c>
      <c r="H7" s="13">
        <v>82.37</v>
      </c>
      <c r="I7" s="5">
        <f>VLOOKUP(E7,'[1]GODREJ CONSUMER'!$B$4:$E$22,4,FALSE)</f>
        <v>4.28</v>
      </c>
      <c r="J7" s="5">
        <f t="shared" si="0"/>
        <v>110</v>
      </c>
      <c r="K7" s="5">
        <v>20</v>
      </c>
      <c r="L7" s="34">
        <f t="shared" si="1"/>
        <v>482.54360000000003</v>
      </c>
    </row>
    <row r="8" spans="1:12">
      <c r="A8" s="33">
        <v>5</v>
      </c>
      <c r="B8" s="4" t="s">
        <v>7</v>
      </c>
      <c r="C8" s="4" t="s">
        <v>31</v>
      </c>
      <c r="D8" s="6" t="s">
        <v>34</v>
      </c>
      <c r="E8" s="4" t="s">
        <v>25</v>
      </c>
      <c r="F8" s="4" t="s">
        <v>9</v>
      </c>
      <c r="G8" s="4">
        <v>56</v>
      </c>
      <c r="H8" s="13">
        <v>419.33</v>
      </c>
      <c r="I8" s="5">
        <f>VLOOKUP(E8,'[1]GODREJ CONSUMER'!$B$4:$E$22,4,FALSE)</f>
        <v>4.8150000000000004</v>
      </c>
      <c r="J8" s="5">
        <f t="shared" si="0"/>
        <v>560</v>
      </c>
      <c r="K8" s="5">
        <v>20</v>
      </c>
      <c r="L8" s="34">
        <f t="shared" si="1"/>
        <v>2599.07395</v>
      </c>
    </row>
    <row r="9" spans="1:12">
      <c r="A9" s="33">
        <v>6</v>
      </c>
      <c r="B9" s="4" t="s">
        <v>7</v>
      </c>
      <c r="C9" s="4" t="s">
        <v>32</v>
      </c>
      <c r="D9" s="6" t="s">
        <v>34</v>
      </c>
      <c r="E9" s="4" t="s">
        <v>23</v>
      </c>
      <c r="F9" s="4" t="s">
        <v>10</v>
      </c>
      <c r="G9" s="4">
        <v>62</v>
      </c>
      <c r="H9" s="13">
        <v>540.87</v>
      </c>
      <c r="I9" s="5">
        <f>VLOOKUP(E9,'[1]GODREJ CONSUMER'!$B$4:$E$22,4,FALSE)</f>
        <v>3.21</v>
      </c>
      <c r="J9" s="5">
        <f t="shared" si="0"/>
        <v>620</v>
      </c>
      <c r="K9" s="5">
        <v>20</v>
      </c>
      <c r="L9" s="34">
        <f t="shared" si="1"/>
        <v>2376.1927000000001</v>
      </c>
    </row>
    <row r="10" spans="1:12">
      <c r="A10" s="33">
        <v>7</v>
      </c>
      <c r="B10" s="4" t="s">
        <v>11</v>
      </c>
      <c r="C10" s="4" t="s">
        <v>33</v>
      </c>
      <c r="D10" s="6" t="s">
        <v>34</v>
      </c>
      <c r="E10" s="4" t="s">
        <v>26</v>
      </c>
      <c r="F10" s="4" t="s">
        <v>12</v>
      </c>
      <c r="G10" s="4">
        <v>6</v>
      </c>
      <c r="H10" s="13">
        <v>45</v>
      </c>
      <c r="I10" s="5">
        <f>VLOOKUP(E10,'[1]GODREJ CONSUMER'!$B$4:$E$22,4,FALSE)</f>
        <v>4.28</v>
      </c>
      <c r="J10" s="5">
        <f t="shared" si="0"/>
        <v>60</v>
      </c>
      <c r="K10" s="5">
        <v>20</v>
      </c>
      <c r="L10" s="34">
        <f t="shared" si="1"/>
        <v>272.60000000000002</v>
      </c>
    </row>
    <row r="11" spans="1:12" s="3" customFormat="1">
      <c r="A11" s="35" t="s">
        <v>37</v>
      </c>
      <c r="B11" s="8"/>
      <c r="C11" s="8"/>
      <c r="D11" s="8"/>
      <c r="E11" s="8"/>
      <c r="F11" s="8"/>
      <c r="G11" s="8"/>
      <c r="H11" s="8"/>
      <c r="I11" s="9"/>
      <c r="J11" s="9"/>
      <c r="K11" s="10"/>
      <c r="L11" s="36">
        <f>ROUND(SUM(L4:L10),)</f>
        <v>11332</v>
      </c>
    </row>
    <row r="12" spans="1:12" s="3" customFormat="1" ht="30" customHeight="1">
      <c r="A12" s="37" t="s">
        <v>39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38"/>
    </row>
    <row r="13" spans="1:12" s="3" customFormat="1" ht="30" customHeight="1" thickBot="1">
      <c r="A13" s="39" t="s">
        <v>13</v>
      </c>
      <c r="B13" s="40"/>
      <c r="C13" s="40"/>
      <c r="D13" s="40"/>
      <c r="E13" s="40"/>
      <c r="F13" s="40"/>
      <c r="G13" s="40"/>
      <c r="H13" s="40"/>
      <c r="I13" s="41"/>
      <c r="J13" s="41"/>
      <c r="K13" s="41"/>
      <c r="L13" s="42"/>
    </row>
    <row r="14" spans="1:12">
      <c r="G14" s="26">
        <f>SUM(G4:G10)</f>
        <v>265</v>
      </c>
      <c r="H14" s="27">
        <f>SUM(H4:H10)</f>
        <v>2408.9299999999998</v>
      </c>
    </row>
  </sheetData>
  <sortState xmlns:xlrd2="http://schemas.microsoft.com/office/spreadsheetml/2017/richdata2" ref="B4:L10">
    <sortCondition ref="B4"/>
  </sortState>
  <mergeCells count="7">
    <mergeCell ref="A11:K11"/>
    <mergeCell ref="A12:L12"/>
    <mergeCell ref="A13:L13"/>
    <mergeCell ref="A1:I1"/>
    <mergeCell ref="A2:I2"/>
    <mergeCell ref="J1:L1"/>
    <mergeCell ref="J2:L2"/>
  </mergeCells>
  <pageMargins left="0.27" right="0.27559055118110237" top="0.74803149606299213" bottom="0.74803149606299213" header="0.31496062992125984" footer="0.31496062992125984"/>
  <pageSetup paperSize="9" scale="95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2024-09-16T07:11:08Z</cp:lastPrinted>
  <dcterms:created xsi:type="dcterms:W3CDTF">2024-09-07T04:34:19Z</dcterms:created>
  <dcterms:modified xsi:type="dcterms:W3CDTF">2024-09-16T07:12:04Z</dcterms:modified>
</cp:coreProperties>
</file>